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195" windowWidth="18960" windowHeight="11145"/>
  </bookViews>
  <sheets>
    <sheet name="Table 1" sheetId="1" r:id="rId1"/>
  </sheets>
  <definedNames>
    <definedName name="_xlnm.Print_Area" localSheetId="0">'Table 1'!$H:$I</definedName>
  </definedNames>
  <calcPr calcId="145621"/>
</workbook>
</file>

<file path=xl/calcChain.xml><?xml version="1.0" encoding="utf-8"?>
<calcChain xmlns="http://schemas.openxmlformats.org/spreadsheetml/2006/main">
  <c r="N6" i="1" l="1"/>
  <c r="L6" i="1" l="1"/>
  <c r="F286" i="1"/>
  <c r="E286" i="1"/>
  <c r="H284" i="1"/>
  <c r="E288" i="1"/>
  <c r="L10" i="1"/>
  <c r="L8" i="1"/>
  <c r="L4" i="1"/>
  <c r="F288" i="1"/>
  <c r="I281" i="1"/>
  <c r="H281" i="1"/>
</calcChain>
</file>

<file path=xl/sharedStrings.xml><?xml version="1.0" encoding="utf-8"?>
<sst xmlns="http://schemas.openxmlformats.org/spreadsheetml/2006/main" count="310" uniqueCount="279">
  <si>
    <r>
      <rPr>
        <sz val="14"/>
        <rFont val="Arial"/>
        <family val="34"/>
      </rPr>
      <t>I</t>
    </r>
  </si>
  <si>
    <r>
      <rPr>
        <sz val="8"/>
        <rFont val="Arial"/>
        <family val="34"/>
      </rPr>
      <t>12/23/2010 through 3/9/2012</t>
    </r>
  </si>
  <si>
    <r>
      <rPr>
        <sz val="8"/>
        <rFont val="Arial"/>
        <family val="34"/>
      </rPr>
      <t>Date                                     Num                   Description                                                                                 Memo                                                   Category                            Tag                                     Clr                      Amount</t>
    </r>
  </si>
  <si>
    <r>
      <rPr>
        <sz val="8"/>
        <rFont val="Arial"/>
        <family val="34"/>
      </rPr>
      <t>BALANCE 12/22/2010                                                                                                                                                                                                                                                                                                      8,459.61</t>
    </r>
  </si>
  <si>
    <r>
      <rPr>
        <sz val="8"/>
        <rFont val="Arial"/>
        <family val="34"/>
      </rPr>
      <t>12/24/2010               6848  Randall's                                                                                                                                                          Groceries                                                                       c                                        -60.51</t>
    </r>
  </si>
  <si>
    <r>
      <rPr>
        <sz val="8"/>
        <rFont val="Arial"/>
        <family val="34"/>
      </rPr>
      <t>12/27/2010               6845  Silvana                                                                                                                                                             Hair                                                                                c                                        -25.00</t>
    </r>
  </si>
  <si>
    <r>
      <rPr>
        <sz val="8"/>
        <rFont val="Arial"/>
        <family val="34"/>
      </rPr>
      <t>12/30/2010               6850  Void                                                                                                                                                                                                                                                                                                       0.00</t>
    </r>
  </si>
  <si>
    <r>
      <rPr>
        <sz val="8"/>
        <rFont val="Arial"/>
        <family val="34"/>
      </rPr>
      <t>12/30/2010               6851 Tino                                                                                                     carl                                                       Medical:ln Home                                                                                                -1,245.00</t>
    </r>
  </si>
  <si>
    <r>
      <rPr>
        <sz val="8"/>
        <rFont val="Arial"/>
        <family val="34"/>
      </rPr>
      <t>12/30/2010               6852  Michael Brooks                                                                                                                                                Medical:ln Home                                                           c                                      -855.00</t>
    </r>
  </si>
  <si>
    <r>
      <rPr>
        <sz val="8"/>
        <rFont val="Arial"/>
        <family val="34"/>
      </rPr>
      <t>12/31/2010 DEP                   Deposit                                                                                                                                                             Invest Inc                                                                       c                                          70.30</t>
    </r>
  </si>
  <si>
    <r>
      <rPr>
        <sz val="8"/>
        <rFont val="Arial"/>
        <family val="34"/>
      </rPr>
      <t>12/31/2010 DEP                   Benefits DES:PENSION ID:36301198                                                                                                      Income                                                                           c                                        594.41</t>
    </r>
  </si>
  <si>
    <r>
      <rPr>
        <sz val="8"/>
        <rFont val="Arial"/>
        <family val="34"/>
      </rPr>
      <t>12/31/2010                        Tx Tlr Cash Withdrawal From Chk                                                                                                                                                                                                        c                                         -25.00</t>
    </r>
  </si>
  <si>
    <r>
      <rPr>
        <sz val="8"/>
        <rFont val="Arial"/>
        <family val="34"/>
      </rPr>
      <t>1/3/2011              6847  Medical Aids                                                                                                                                                    Medicai:Supplies                                                            c                                         -32.48</t>
    </r>
  </si>
  <si>
    <r>
      <rPr>
        <sz val="8"/>
        <rFont val="Arial"/>
        <family val="34"/>
      </rPr>
      <t>1/3/2011 DEP                   Us Treasury 310 DES:SOC Sec 10:2                                                                                                               Income                                                                           c                                     1,780.00</t>
    </r>
  </si>
  <si>
    <r>
      <rPr>
        <sz val="8"/>
        <rFont val="Arial"/>
        <family val="34"/>
      </rPr>
      <t>1/4/2011              6853  Robert Cantu                                                                                                                                                   Medical:ln Home                                                           c                                      -736.00</t>
    </r>
  </si>
  <si>
    <r>
      <rPr>
        <sz val="8"/>
        <rFont val="Arial"/>
        <family val="34"/>
      </rPr>
      <t>1/5/2011 EFT                   State Farm                                                                                          PPD                                                      Insurance                                                                       c                                      -299.93</t>
    </r>
  </si>
  <si>
    <r>
      <rPr>
        <sz val="8"/>
        <rFont val="Arial"/>
        <family val="34"/>
      </rPr>
      <t>1/13/2011 EFT                   Check Order00099 DES:FEE ID:U016                                                                                                             Misc:Check Order                                                          c                                         -15.00</t>
    </r>
  </si>
  <si>
    <r>
      <rPr>
        <sz val="8"/>
        <rFont val="Arial"/>
        <family val="34"/>
      </rPr>
      <t>1/26/2011              7004  Leo Vasquez Tax Assessor Collector                                                                                                               Tax:Property                                                            c                                   -1,112.87</t>
    </r>
  </si>
  <si>
    <r>
      <rPr>
        <sz val="8"/>
        <rFont val="Arial"/>
        <family val="34"/>
      </rPr>
      <t>1/31/2011 DEP                   Benefits DES:PENSION 10:02700488                                                                                                             Income                                                                  c                                        600.71</t>
    </r>
  </si>
  <si>
    <r>
      <rPr>
        <sz val="8"/>
        <rFont val="Arial"/>
        <family val="34"/>
      </rPr>
      <t>2/1/2011              7002  State Of Iowa Treasurer                                                                                                                                Tax:State                                                                        c                                      -330.00</t>
    </r>
  </si>
  <si>
    <r>
      <rPr>
        <sz val="8"/>
        <rFont val="Arial"/>
        <family val="34"/>
      </rPr>
      <t>2/2/2011 EFT                   State Farm                                                                                         PPD                                                      Insurance                                                                       c                                      -299.93</t>
    </r>
  </si>
  <si>
    <r>
      <rPr>
        <sz val="8"/>
        <rFont val="Arial"/>
        <family val="34"/>
      </rPr>
      <t>2/28/2011 DEP                   Benefits DES:PENSION ID:05500518                                                                                                   Income                                                                    c                                        600.71</t>
    </r>
  </si>
  <si>
    <r>
      <rPr>
        <sz val="8"/>
        <rFont val="Arial"/>
        <family val="34"/>
      </rPr>
      <t>3/2/2011 EFT                   State Farm                                                                                         PPD                                                      Insurance                                                                       c                                      -299.93</t>
    </r>
  </si>
  <si>
    <r>
      <rPr>
        <sz val="8"/>
        <rFont val="Arial"/>
        <family val="34"/>
      </rPr>
      <t>3/15/2011 EFT                   A&amp;t Bill (SBC-AR,Ks,Mo,Ok,TX) B                                                                                                                  UtiIities:Telephone                                                  c                                         -70.42</t>
    </r>
  </si>
  <si>
    <r>
      <rPr>
        <sz val="8"/>
        <rFont val="Arial"/>
        <family val="34"/>
      </rPr>
      <t>3/31/2011 DEP                   Benefits DES:PENSION ID:08800208                                                                                                   Income                                                                    c                                        600.71</t>
    </r>
  </si>
  <si>
    <r>
      <rPr>
        <sz val="8"/>
        <rFont val="Arial"/>
        <family val="34"/>
      </rPr>
      <t>4/4/2011 EFT</t>
    </r>
  </si>
  <si>
    <r>
      <rPr>
        <sz val="8"/>
        <rFont val="Arial"/>
        <family val="34"/>
      </rPr>
      <t>State Farm                                                                                         PPD                                                      Insurance                                                                       c                                      -301.36</t>
    </r>
  </si>
  <si>
    <r>
      <rPr>
        <sz val="8"/>
        <rFont val="Arial"/>
        <family val="34"/>
      </rPr>
      <t>4/8/2011 EFT</t>
    </r>
  </si>
  <si>
    <r>
      <rPr>
        <sz val="8"/>
        <rFont val="Arial"/>
        <family val="34"/>
      </rPr>
      <t>4/11/2011 EFT</t>
    </r>
  </si>
  <si>
    <r>
      <rPr>
        <sz val="8"/>
        <rFont val="Arial"/>
        <family val="34"/>
      </rPr>
      <t>4/12/2011 DEP</t>
    </r>
  </si>
  <si>
    <r>
      <rPr>
        <sz val="8"/>
        <rFont val="Arial"/>
        <family val="34"/>
      </rPr>
      <t>County Treasurer DES:TAX 10: 971                                                  farm                                                      Tax:Property                                                            c                                   -1,387.40</t>
    </r>
  </si>
  <si>
    <r>
      <rPr>
        <sz val="8"/>
        <rFont val="Arial"/>
        <family val="34"/>
      </rPr>
      <t>4/15/2011               7008 Void                                                                                                                                                                                                                                                                                                       0.00</t>
    </r>
  </si>
  <si>
    <r>
      <rPr>
        <sz val="8"/>
        <rFont val="Arial"/>
        <family val="34"/>
      </rPr>
      <t>4/15/2011               7009 Void                                                                                                                                                                                                                                                                                                       0.00</t>
    </r>
  </si>
  <si>
    <r>
      <rPr>
        <sz val="8"/>
        <rFont val="Arial"/>
        <family val="34"/>
      </rPr>
      <t>4/29/2011 DEP                   Benefits DES:PENSION ID:11700518                                                                                                      Income                                                                           c                                        600.71</t>
    </r>
  </si>
  <si>
    <r>
      <rPr>
        <sz val="8"/>
        <rFont val="Arial"/>
        <family val="34"/>
      </rPr>
      <t>5/3/2011 EFT                   State Farm                                                                                         PPD                                                      Insurance                                                                       c                                      -300.62</t>
    </r>
  </si>
  <si>
    <r>
      <rPr>
        <sz val="8"/>
        <rFont val="Arial"/>
        <family val="34"/>
      </rPr>
      <t>5/10/2011              7014 TDECU                                                                                               Luke Truck                                           Gifts Given                                                                     c                                   -5,443.22</t>
    </r>
  </si>
  <si>
    <r>
      <rPr>
        <sz val="8"/>
        <rFont val="Arial"/>
        <family val="34"/>
      </rPr>
      <t>5/27/2011               7016 The Victoria  Col DES:TNET Ach Ck                                                   Luke college                                         Education                                                                       c                                       -461.00</t>
    </r>
  </si>
  <si>
    <r>
      <rPr>
        <sz val="8"/>
        <rFont val="Arial"/>
        <family val="34"/>
      </rPr>
      <t>5/31/2011 DEP                   Benefits DES:PENSION ID:14600508                                                                                                      Income                                                                           c                                        600.71</t>
    </r>
  </si>
  <si>
    <r>
      <rPr>
        <sz val="8"/>
        <rFont val="Arial"/>
        <family val="34"/>
      </rPr>
      <t>6/2/2011 EFT                    Iowa 529 Ach DES:CONTRIB  ID:OOOO                                                  kt college                                             Gifts Given                                                                    c                                      -500.00</t>
    </r>
  </si>
  <si>
    <r>
      <rPr>
        <sz val="8"/>
        <rFont val="Arial"/>
        <family val="34"/>
      </rPr>
      <t>6/2/2011 EFT                   State Farm                                                                                         PPD                                                      Insurance                                                                       c                                      -300.62</t>
    </r>
  </si>
  <si>
    <r>
      <rPr>
        <sz val="8"/>
        <rFont val="Arial"/>
        <family val="34"/>
      </rPr>
      <t>6/3/2011 EFT                   Am-honda DES:PMT 10:000001032223                                        for katie                                                Gifts Given                                                                    c                                   -5,750.51</t>
    </r>
  </si>
  <si>
    <r>
      <rPr>
        <sz val="8"/>
        <rFont val="Arial"/>
        <family val="34"/>
      </rPr>
      <t>6/9/2011              7017  Kroese &amp; Kroese                                                                               mom                                                     Tax Preparation                                                       c                                      -561.93</t>
    </r>
  </si>
  <si>
    <r>
      <rPr>
        <sz val="8"/>
        <rFont val="Arial"/>
        <family val="34"/>
      </rPr>
      <t>6/9/2011              7018  Kroese &amp; Kroese                                                                               decedents trust                                   Tax Preparation                                                       c                                   -1,123.87</t>
    </r>
  </si>
  <si>
    <r>
      <rPr>
        <sz val="8"/>
        <rFont val="Arial"/>
        <family val="34"/>
      </rPr>
      <t>6/9/2011              7019  Wilchester West Fund                                                                                                                                    Tax:Other                                                                       c                                      -327.00</t>
    </r>
  </si>
  <si>
    <r>
      <rPr>
        <sz val="8"/>
        <rFont val="Arial"/>
        <family val="34"/>
      </rPr>
      <t>6/9/2011              7021 Treasurer State Of Iowa                                                                                                                                 Tax:State                                                                        c                                         -47.00</t>
    </r>
  </si>
  <si>
    <r>
      <rPr>
        <sz val="8"/>
        <rFont val="Arial"/>
        <family val="34"/>
      </rPr>
      <t>6/9/2011 DEP                   Deposit                                                                                                                                                             Invest Inc                                                                       c                                            4.18</t>
    </r>
  </si>
  <si>
    <r>
      <rPr>
        <sz val="8"/>
        <rFont val="Arial"/>
        <family val="34"/>
      </rPr>
      <t>6/9/2011 EFT                   A&amp;t DES:PAYMENT ID:787780565AUS                                                                                                          UtiIities:Telephone                                                    c                                      -154.09</t>
    </r>
  </si>
  <si>
    <r>
      <rPr>
        <sz val="8"/>
        <rFont val="Arial"/>
        <family val="34"/>
      </rPr>
      <t>6/30/2011 DEP                   Benefits DES:PENSION ID:17900218                                                                                                       Income                                                                           c                                        600.71</t>
    </r>
  </si>
  <si>
    <r>
      <rPr>
        <sz val="8"/>
        <rFont val="Arial"/>
        <family val="34"/>
      </rPr>
      <t>7/5/2011 EFT                   State Farm                                                                                          PPD                                                      Insurance                                                                       c                                       -300.62</t>
    </r>
  </si>
  <si>
    <r>
      <rPr>
        <sz val="8"/>
        <rFont val="Arial"/>
        <family val="34"/>
      </rPr>
      <t>7/6/2011              7024  Medical Chest Associates                                                                                                                                Medicai:Doctor                                                         c                                           -4.12</t>
    </r>
  </si>
  <si>
    <r>
      <rPr>
        <sz val="8"/>
        <rFont val="Arial"/>
        <family val="34"/>
      </rPr>
      <t>7/7/2011              7023  Duke Medical Equipment                                                                                                                      MedicaI:Supplies                                                            c                                           -7.62</t>
    </r>
  </si>
  <si>
    <r>
      <rPr>
        <sz val="8"/>
        <rFont val="Arial"/>
        <family val="34"/>
      </rPr>
      <t>7/29/2011 DEP                   Benefits DES:PENSION ID:20800528                                                                                                      Income                                                                           c                                        600.71</t>
    </r>
  </si>
  <si>
    <r>
      <rPr>
        <sz val="8"/>
        <rFont val="Arial"/>
        <family val="34"/>
      </rPr>
      <t>8/2/2011 EFT                   State Farm                                                                                                                                                       Insurance                                                                       c                                      -300.62</t>
    </r>
  </si>
  <si>
    <r>
      <rPr>
        <sz val="8"/>
        <rFont val="Arial"/>
        <family val="34"/>
      </rPr>
      <t>8/26/2011 EFT                    Utsa Admissions                                                                                Luke college                                         Education                                                                       c                                      -575.00</t>
    </r>
  </si>
  <si>
    <r>
      <rPr>
        <sz val="8"/>
        <rFont val="Arial"/>
        <family val="34"/>
      </rPr>
      <t>8/31/2011 DEP                   Benefits DES:PENSION 10:23900168                                                                                                              Income                                                                           c                                        600.71</t>
    </r>
  </si>
  <si>
    <r>
      <rPr>
        <sz val="8"/>
        <rFont val="Arial"/>
        <family val="34"/>
      </rPr>
      <t>9/2/2011 EFT</t>
    </r>
  </si>
  <si>
    <r>
      <rPr>
        <sz val="8"/>
        <rFont val="Arial"/>
        <family val="34"/>
      </rPr>
      <t>State Farm                                                                                         PPD                                                      Insurance                                                                       c                                       -290.04</t>
    </r>
  </si>
  <si>
    <r>
      <rPr>
        <sz val="8"/>
        <rFont val="Arial"/>
        <family val="34"/>
      </rPr>
      <t>9/5/2011              7026  Treasurer State Of Iowa                                                                    mom                                                      Tax:State                                                                        c                                       -230.00</t>
    </r>
  </si>
  <si>
    <r>
      <rPr>
        <sz val="8"/>
        <rFont val="Arial"/>
        <family val="34"/>
      </rPr>
      <t>9/5/2011              7029  Kroese &amp; Kroese                                                                                farm  lease                                            Tax Preparation                                                       c                                       -203.06</t>
    </r>
  </si>
  <si>
    <r>
      <rPr>
        <sz val="8"/>
        <rFont val="Arial"/>
        <family val="34"/>
      </rPr>
      <t>9/6/2011 EFT</t>
    </r>
  </si>
  <si>
    <r>
      <rPr>
        <sz val="8"/>
        <rFont val="Arial"/>
        <family val="34"/>
      </rPr>
      <t>9/8/2011 EFT</t>
    </r>
  </si>
  <si>
    <r>
      <rPr>
        <sz val="8"/>
        <rFont val="Arial"/>
        <family val="34"/>
      </rPr>
      <t>9/12/2011 EFT                   A&amp;t DES:PAYMENT ID:787780565AUS                                                                                                          UtiI ities:Telepho ne                                                       c                                      -168.71</t>
    </r>
  </si>
  <si>
    <r>
      <rPr>
        <sz val="8"/>
        <rFont val="Arial"/>
        <family val="34"/>
      </rPr>
      <t>9/30/2011 DEP                   Benefits DES:PENSION 10:27022468                                                                                                             Income                                                                           c                                        600.71</t>
    </r>
  </si>
  <si>
    <r>
      <rPr>
        <sz val="8"/>
        <rFont val="Arial"/>
        <family val="34"/>
      </rPr>
      <t>10/4/2011 EFT                   County Treasurer DES:TAX ID: 119                                                  farm                                                      Tax:Property                                                             c                                   -1,598.40</t>
    </r>
  </si>
  <si>
    <r>
      <rPr>
        <sz val="8"/>
        <rFont val="Arial"/>
        <family val="34"/>
      </rPr>
      <t>10/4/2011 EFT                   State Farm                                                                                         PPD                                                      Insurance                                                                       c                                      -290.04</t>
    </r>
  </si>
  <si>
    <r>
      <rPr>
        <sz val="8"/>
        <rFont val="Arial"/>
        <family val="34"/>
      </rPr>
      <t>10/12/2011              7030  DeKoster &amp; DeKoster                                                                        farm  contract                                   Legal Fees                                                                     c                                      -100.00</t>
    </r>
  </si>
  <si>
    <r>
      <rPr>
        <sz val="8"/>
        <rFont val="Arial"/>
        <family val="34"/>
      </rPr>
      <t xml:space="preserve">10/20/2011               7031 Kroese </t>
    </r>
    <r>
      <rPr>
        <sz val="9"/>
        <rFont val="Arial"/>
        <family val="34"/>
      </rPr>
      <t xml:space="preserve">&amp; </t>
    </r>
    <r>
      <rPr>
        <sz val="8"/>
        <rFont val="Arial"/>
        <family val="34"/>
      </rPr>
      <t>Kroese                                                                                                                                             Tax Preparation                                                       c                                      -700.00</t>
    </r>
  </si>
  <si>
    <r>
      <rPr>
        <sz val="8"/>
        <rFont val="Arial"/>
        <family val="34"/>
      </rPr>
      <t>10/21/2011              7032  Vehs Band Boosters                                                                           Kt band                                                 Gifts Given                                                                     c                                      -280.00</t>
    </r>
  </si>
  <si>
    <r>
      <rPr>
        <sz val="8"/>
        <rFont val="Arial"/>
        <family val="34"/>
      </rPr>
      <t>10/31/2011 DEP                   Benefits DES:PENSION 10:29923478                                                                                                    Income                                                                     c                                        600.71</t>
    </r>
  </si>
  <si>
    <r>
      <rPr>
        <sz val="8"/>
        <rFont val="Arial"/>
        <family val="34"/>
      </rPr>
      <t>11/1/2011 TXFR                 Luke Riley                                                                                                                                                         Education                                                                       c                                   -2,000.00</t>
    </r>
  </si>
  <si>
    <r>
      <rPr>
        <sz val="8"/>
        <rFont val="Arial"/>
        <family val="34"/>
      </rPr>
      <t>11/2/2011 EFT</t>
    </r>
  </si>
  <si>
    <r>
      <rPr>
        <sz val="8"/>
        <rFont val="Arial"/>
        <family val="34"/>
      </rPr>
      <t>11/3/2011 EFT</t>
    </r>
  </si>
  <si>
    <r>
      <rPr>
        <sz val="8"/>
        <rFont val="Arial"/>
        <family val="34"/>
      </rPr>
      <t>11/7/2011 EFT</t>
    </r>
  </si>
  <si>
    <r>
      <rPr>
        <sz val="8"/>
        <rFont val="Arial"/>
        <family val="34"/>
      </rPr>
      <t>State Farm                                                                                          PPD                                                      Insurance                                                                       c                                      -290.04</t>
    </r>
  </si>
  <si>
    <r>
      <rPr>
        <sz val="8"/>
        <rFont val="Arial"/>
        <family val="34"/>
      </rPr>
      <t>Wire TYPE:WIRE Out DATE:111107 T                                             to anita for future trust exp               Legal Fees                         Surv Trust acct                   c                                 -10,000.00</t>
    </r>
  </si>
  <si>
    <r>
      <rPr>
        <sz val="8"/>
        <rFont val="Arial"/>
        <family val="34"/>
      </rPr>
      <t>redeposited into new</t>
    </r>
  </si>
  <si>
    <r>
      <rPr>
        <sz val="8"/>
        <rFont val="Arial"/>
        <family val="34"/>
      </rPr>
      <t>11/9/2011 DEP                   Deposit                                                                                                                                                             Invest Inc                                                                       c                                          30.40</t>
    </r>
  </si>
  <si>
    <r>
      <rPr>
        <sz val="8"/>
        <rFont val="Arial"/>
        <family val="34"/>
      </rPr>
      <t>11/12/2011              7033  Memorial Oaks                                                                                                                                               Funeral                                                                           c                                   -1,595.00</t>
    </r>
  </si>
  <si>
    <r>
      <rPr>
        <sz val="8"/>
        <rFont val="Arial"/>
        <family val="34"/>
      </rPr>
      <t>11/12/2011              7034 Void                                                                                                                                                                                                                                                                                                        0.00</t>
    </r>
  </si>
  <si>
    <r>
      <rPr>
        <sz val="8"/>
        <rFont val="Arial"/>
        <family val="34"/>
      </rPr>
      <t>11/14/2011              7035  Memorial Oaks                                                                                                                                                Funeral                                                                           c                                   -1,511.29</t>
    </r>
  </si>
  <si>
    <r>
      <rPr>
        <sz val="8"/>
        <rFont val="Arial"/>
        <family val="34"/>
      </rPr>
      <t>11/15/2011              7036  Memorial Oaks                                                                                 organist                                                 Funeral                                                                           c                                      -150.00</t>
    </r>
  </si>
  <si>
    <r>
      <rPr>
        <sz val="8"/>
        <rFont val="Arial"/>
        <family val="34"/>
      </rPr>
      <t>11/15/2011              7037  Bob Johnson                                                                                      pastor                                                   Funeral                                                                           c                                      -300.00</t>
    </r>
  </si>
  <si>
    <r>
      <rPr>
        <sz val="8"/>
        <rFont val="Arial"/>
        <family val="34"/>
      </rPr>
      <t>11/21/2011 DEP                   Wire TYPE:WIRE In DATE: 111121T                                                                                                  Invest Inc                                                                       c                                  25,112.57</t>
    </r>
  </si>
  <si>
    <r>
      <rPr>
        <sz val="8"/>
        <rFont val="Arial"/>
        <family val="34"/>
      </rPr>
      <t>11/22/2011              7040  Nelva E Brunsting Survivors Trust                                                   to open new trust  acct                       Cash                                                                               c                                      -500.00</t>
    </r>
  </si>
  <si>
    <r>
      <rPr>
        <sz val="8"/>
        <rFont val="Arial"/>
        <family val="34"/>
      </rPr>
      <t>11/23/2011 EFT                   Spring Brnch lsd DES:CHECKPAYMT                                                                                                            Tax:Other                                                                        c                                      -227.24</t>
    </r>
  </si>
  <si>
    <r>
      <rPr>
        <sz val="8"/>
        <rFont val="Arial"/>
        <family val="34"/>
      </rPr>
      <t>11/30/2011 DEP                   Benefits DES:PENSION 10:32923368                                                                                                              Income                                                                            c                                        600.71</t>
    </r>
  </si>
  <si>
    <r>
      <rPr>
        <sz val="8"/>
        <rFont val="Arial"/>
        <family val="34"/>
      </rPr>
      <t>12/2/2011 EFT                   State Farm                                                                                          PPD                                                      Insurance                                                                       c                                      -290.04</t>
    </r>
  </si>
  <si>
    <r>
      <rPr>
        <sz val="8"/>
        <rFont val="Arial"/>
        <family val="34"/>
      </rPr>
      <t>12/6/2011              7041 Justin Alexander                                                                                 for kt- reimburse                       Medical                       acct Mar 2012                    c                                         -40.00</t>
    </r>
  </si>
  <si>
    <r>
      <rPr>
        <sz val="9"/>
        <rFont val="Times New Roman"/>
        <family val="18"/>
      </rPr>
      <t>EFT</t>
    </r>
  </si>
  <si>
    <r>
      <rPr>
        <sz val="9"/>
        <rFont val="Times New Roman"/>
        <family val="18"/>
      </rPr>
      <t>Div Income</t>
    </r>
  </si>
  <si>
    <r>
      <rPr>
        <sz val="9"/>
        <rFont val="Times New Roman"/>
        <family val="18"/>
      </rPr>
      <t>c</t>
    </r>
  </si>
  <si>
    <r>
      <rPr>
        <sz val="9"/>
        <rFont val="Times New Roman"/>
        <family val="18"/>
      </rPr>
      <t>City Of Houston  DES:WATER   Bill I</t>
    </r>
  </si>
  <si>
    <r>
      <rPr>
        <sz val="9"/>
        <rFont val="Times New Roman"/>
        <family val="18"/>
      </rPr>
      <t>State Farm</t>
    </r>
  </si>
  <si>
    <r>
      <rPr>
        <sz val="9"/>
        <rFont val="Times New Roman"/>
        <family val="18"/>
      </rPr>
      <t>PPD</t>
    </r>
  </si>
  <si>
    <r>
      <rPr>
        <sz val="9"/>
        <rFont val="Times New Roman"/>
        <family val="18"/>
      </rPr>
      <t>Insurance</t>
    </r>
  </si>
  <si>
    <r>
      <rPr>
        <sz val="9"/>
        <rFont val="Times New Roman"/>
        <family val="18"/>
      </rPr>
      <t>City Of Houston  DES:WATER  Bill I</t>
    </r>
  </si>
  <si>
    <r>
      <rPr>
        <sz val="9"/>
        <rFont val="Times New Roman"/>
        <family val="18"/>
      </rPr>
      <t>DEP</t>
    </r>
  </si>
  <si>
    <r>
      <rPr>
        <sz val="9"/>
        <rFont val="Times New Roman"/>
        <family val="18"/>
      </rPr>
      <t>AT&amp;T</t>
    </r>
  </si>
  <si>
    <r>
      <rPr>
        <sz val="9"/>
        <rFont val="Times New Roman"/>
        <family val="18"/>
      </rPr>
      <t>closed  acct</t>
    </r>
  </si>
  <si>
    <r>
      <rPr>
        <sz val="9"/>
        <rFont val="Times New Roman"/>
        <family val="18"/>
      </rPr>
      <t>Reimbursement</t>
    </r>
  </si>
  <si>
    <r>
      <rPr>
        <sz val="9"/>
        <rFont val="Times New Roman"/>
        <family val="18"/>
      </rPr>
      <t>TOTAL INFLOWS</t>
    </r>
  </si>
  <si>
    <r>
      <rPr>
        <sz val="9"/>
        <rFont val="Times New Roman"/>
        <family val="18"/>
      </rPr>
      <t>OTAL OUTFLOWS</t>
    </r>
  </si>
  <si>
    <t>EFT</t>
  </si>
  <si>
    <t>City Of Houston Bill Payment</t>
  </si>
  <si>
    <t>Utilities:Water</t>
  </si>
  <si>
    <t>c</t>
  </si>
  <si>
    <t>External Transfer Fee-  3 Day-                                                                                                     Bank Charge</t>
  </si>
  <si>
    <t>1/20/2011 EFT                   Online Banking Transfer To Carole/mom                                                                                            Carole/mom                                                            c                                   -5,000.00</t>
  </si>
  <si>
    <t>1/3/2011 EFT                   Online Banking Transfer To Carole/mom                                                                                            Carole/mom                                                           c                                   -2,466.20</t>
  </si>
  <si>
    <t>1/6/2011                      Online Banking Transfer To Carole/mom                                                                                            Carole/mom                                                            c                                   -2,500.00</t>
  </si>
  <si>
    <t>1/27/2011 EFT                   Online Banking Transfer To Carole/mom                                                                                           Carole/mom                                                           c                                   -3,500.00</t>
  </si>
  <si>
    <t>2/7/2011                       Online Banking Transfer To Carole/mom                                                                                            Carole/mom                                                            c                                      -700.00</t>
  </si>
  <si>
    <t>2/10/2011 EFT                   Online Banking Transfer To Carole/mom                                                                                            Carole/mom                                                            c                                 -10,000.00</t>
  </si>
  <si>
    <t>Online Banking Transfer To Carole/mom                                                                                           Carole/mom                                                           c                                   -3,000.00</t>
  </si>
  <si>
    <t>Online Banking Transfer To Carole/mom                                                                                            Carole/mom                                                            c                                   -3,000.00</t>
  </si>
  <si>
    <t>4/25/2011 EFT                   Online Banking Transfer To Carole/mom                                                                                            Carole/mom                                                            c                                   -7,500.00</t>
  </si>
  <si>
    <t>5/16/2011 EFT                   Online Banking Transfer To Carole/mom                                                                                            Carole/mom                                                            c                                   -4,000.00</t>
  </si>
  <si>
    <t>5/24/2011                       Online Banking Transfer To Carole/mom                                                                                            Carole/mom                                                            c                                   -2,000.00</t>
  </si>
  <si>
    <t>5/24/2011                       Online Banking Transfer To Carole/mom                                                                                            Carole/mom                                                            c                                   -5,000.00</t>
  </si>
  <si>
    <t>6/2/2011 EFT                   Online Banking Transfer To Carole/mom                                                                                            Carole/mom                                                            c                                   -8,500.00</t>
  </si>
  <si>
    <t>6/8/2011 EFT                   Online Banking Transfer To Carole/mom                                                                                            Carole/mom                                                            c                                   -2,000.00</t>
  </si>
  <si>
    <t>7/5/2011 EFT                    Online Banking Transfer To Carole/mom                                                                                             Carole/mom                                                            c                                 -10,000.00</t>
  </si>
  <si>
    <t>8/1/2011                       Online Banking Transfer To Carole/mom                                                                                            Carole/mom                                                            c                                 -10,000.00</t>
  </si>
  <si>
    <t>8/29/2011 EFT                   Online Banking Transfer To Carole/mom                                                                                            Carole/mom                                                            c                                 -10,000.00</t>
  </si>
  <si>
    <t>9/26/2011                       Online Banking Transfer To Carole/mom                                                                                            Carole/mom                                                            c                                   -5,000.00</t>
  </si>
  <si>
    <t>11/10/2011 EFT                   Online Banking Transfer To Carole/mom                                                                                           Carole/mom                                                           c                                   -5,000.00</t>
  </si>
  <si>
    <t>1/5/2011 DEP                   Edward Jones DES:INVESTMENT ID:O                                                                                                           Invest Inc                                                                       c                                  10,000.00</t>
  </si>
  <si>
    <t>2/8/2011 DEP                   Edward Jones DES:INVESTMENT ID:O                                                                                                          Invest Inc                                                                      c                                        340.83</t>
  </si>
  <si>
    <t>2/9/2011 DEP                   Edward Jones DES:INVESTMENT ID:O                                                                                                          Invest Inc                                                                      c                                  25,000.00</t>
  </si>
  <si>
    <t>3/7/2011 DEP                   Edward Jones DES:INVESTMENT ID:O                                                                                                          Invest Inc                                                                       c                                        219.69</t>
  </si>
  <si>
    <t>4/1/2011 DEP                   Edward Jones DES:INVESTMENT ID:O                                                                                                          Invest  Inc                                                                       c                                        787.00</t>
  </si>
  <si>
    <t>Edward Jones DES:INVESTMENT ID:O                                                                                                          Invest  Inc                                                                       c                                     5,343.22</t>
  </si>
  <si>
    <t>4/15/2011 DEP                   Edward Jones DES:INVESTMENT ID:O                                                                                                          Invest Inc                                                                       c                                   13,791.21</t>
  </si>
  <si>
    <t>4/20/2011 EFT                   Edward Jones DES:INVESTMENT ID:O                                                                                                          Invest Inc                                                                       c                                     1,253.84</t>
  </si>
  <si>
    <t>4/21/2011 EFT                   Edward Jones DES:INVESTMENT ID:O                                                                                                          Invest Inc                                                                       c                                   15,206.69</t>
  </si>
  <si>
    <t>4/26/2011 EFT                   Edward Jones DES:INVESTMENT ID:O                                                                                                          Invest Inc                                                                       c                                     3,538.51</t>
  </si>
  <si>
    <t>5/2/2011 DEP                   Edward Jones DES:INVESTMENT ID:O                                                                                                          Invest Inc                                                                       c                                        282.71</t>
  </si>
  <si>
    <t>5/24/2011                       Edward Jones DES:INVESTMENT 10:0                                                                                                           Invest Inc                                                                       c                                  54,000.00</t>
  </si>
  <si>
    <t>5/31/2011 DEP                   Edward Jones DES:INVESTMENT ID:O                                                                                                           Invest Inc                                                                       c                                        208.00</t>
  </si>
  <si>
    <t>6/13/2011 DEP                   Edward Jones DES:INVESTMENT ID:O                                                                                                           Invest Inc                                                                       c                                  51,060.56</t>
  </si>
  <si>
    <t>7/1/2011 DEP                   Edward Jones DES:INVESTMENT ID:O                                                                                                           Invest Inc                                                                       c                                        704.00</t>
  </si>
  <si>
    <t>8/1/2011 DEP                   Edward Jones DES:INVESTMENT ID:O                                                                                                          Invest Inc                                                                       c                                        253.00</t>
  </si>
  <si>
    <t>8/31/2011 DEP                   Edward Jones DES:INVESTMENT ID:O                                                                                                           Invest Inc                                                                       c                                        199.00</t>
  </si>
  <si>
    <t>9/23/2011 DEP                   Edward Jones DES:INVESTMENT ID:O                                                                                                          Invest Inc                                                                       c                                  10,000.00</t>
  </si>
  <si>
    <t>9/29/2011 DEP                   Edward Jones DES:INVESTMENT ID:O                                                                                                          Invest Inc                                                                       c                                        721.00</t>
  </si>
  <si>
    <t>10/14/2011 DEP                   Edward Jones OES:INVESTMENT ID:O                                                                                                          Invest Inc                                                                       c                                  15,000.00</t>
  </si>
  <si>
    <t>10/27/2011 DEP                   Edward Jones DES:INVESTMENT ID:O                                                                                                          Invest Inc                                                                       c                                  30,000.00</t>
  </si>
  <si>
    <t>10/31/2011 DEP                   Edward Jones DES:INVESTMENT ID:O                                                                                                           Invest Inc                                                                       c                                        231.00</t>
  </si>
  <si>
    <t>12/5/2011 DEP                   Edward Jones DES:INVESTMENT ID:O                                                                                                           Invest Inc                                                                       c                                        179.00 reimbursed to Surv trust</t>
  </si>
  <si>
    <t>5/27/2011 EFT                    Bluebonnet  Credit Union                                                                  w/ medical                                            Household                                                                c                                   -1,864.49</t>
  </si>
  <si>
    <t>7/18/2011 EFT                   Bluebonnet  Credit Union                                                                  w medical                                        Household                                                              c                                      -175.47</t>
  </si>
  <si>
    <t>8/16/2011 EFT                    Bluebonnet Credit Union                                                                  with medical                                         Household                                                               c                                   -1,172.08</t>
  </si>
  <si>
    <t>9/19/2011 EFT                    Bluebonnet Credit Union                                                                  w/ medical                                           Household                                                               c                                      -790.04</t>
  </si>
  <si>
    <t>10/18/2011 EFT                    Bluebonnet Credit Union                                                                  w/ medical                                           Household                                                                c                                      -687.84</t>
  </si>
  <si>
    <t>11/29/2011 EFT                   Bluebonnet Credit Union                                                                  includes medical                                  Household                                                                c                                   -1,165.23</t>
  </si>
  <si>
    <t>4/7/2011 EFT                   Candy Curtis                                                                                                                                                     Gifts  Given                                                                    c                                   -3,000.00</t>
  </si>
  <si>
    <t>6/8/2011 TXFR                 Candy Curtis                                                                                                                                                    Gifts Given                                                                    c                                   -2,000.00</t>
  </si>
  <si>
    <t>8/24/2011 TXFR                 Candy Curtis                                                                                                                                                     Gifts Given                                                                                                          -2,000.00</t>
  </si>
  <si>
    <t>10/26/2011 EFT                    Candy Curtis                                                                                                                                                     Gifts Given                                                                     c                                   -2,000.00</t>
  </si>
  <si>
    <t>11/10/2011 EFT                   Candy Curtis                                                                                                                                                    Gifts Given                                                                     c                                   -2,000.00</t>
  </si>
  <si>
    <t>6/6/2011 EFT                   Chase DES:EPAY ID:1125968648 lnd                                                                                                            Credit Card                                                                    c                                   -2,358.75</t>
  </si>
  <si>
    <t>7/6/2011 EFT                    Chase DES:EPAY 10:1142870017 lnd                                                                                                              Credit Card                                                                    c                                   -2,976.35</t>
  </si>
  <si>
    <t>7/18/2011 EFT                   Chase DES:EPAY ID:1154305808 lnd                                                                                                            Credit Card                                                                    c                                   -1,998.19</t>
  </si>
  <si>
    <t>Chase DES:EPAY ID:1172082054 lnd                                                                                                             Credit Card                                                                    c</t>
  </si>
  <si>
    <t>10/4/2011 EFT                   Chase DES:EPAY 10:1193123150 lnd                                                                                                             Credit Card                                                                    c                                   -2,390.35</t>
  </si>
  <si>
    <t>10/19/2011 EFT                    Chase DES:EPAY ID:1205559052 lnd                                                                                                             Credit  Card                                                                    c                                   -2,033.30</t>
  </si>
  <si>
    <t>11/8/2011 EFT                   Chase DES:EPAY ID:1218615408 lnd                                                                                                             Credit Card                                                                    c                                   -3,274.51</t>
  </si>
  <si>
    <t>1/25/2011              7003  Vacek                                                                                                                                                                Legal Fees                                                                      c                                       -880.15</t>
  </si>
  <si>
    <t>3/17/2011              7006  Vacek                                                                                                                                                               legal Fees                                                                     c                                      -340.00</t>
  </si>
  <si>
    <t>6/2/2011              7015  Vacek                                                                                                                                                              Legal Fees                                                                     c                                      -575.59</t>
  </si>
  <si>
    <t>8/5/2011              7025  Vacek                                                                                                 retainer                                          Legal fees                                                                      c                                   -1,000.00</t>
  </si>
  <si>
    <t>1/25/2011              7001 United States Treasury                                                                                                                                    Tax:Fed                                                                          c                                   -2,840.00</t>
  </si>
  <si>
    <t>4/15/2011               7010  United States Treasury                                                                     Decedents trust  2010 tax                   Tax:Fed                                                                          c                                   -7,095.00</t>
  </si>
  <si>
    <t>4/15/2011               7011 United States Treasury                                                                     Decedents trust  2011 tax qtr est       Tax:Fed                                                                          c                                   -1,780.00</t>
  </si>
  <si>
    <t>4/15/2011               7012 United States Treasury                                                                     Surv Trust 2011tax qtr est                Tax:Fed                                                                          c                                   -3,095.00</t>
  </si>
  <si>
    <t>4/15/2011               7013  United States Treasury                                                                     Surv Trust 2010 tax                            Tax:Fed                                                                          c                                   -3,620.00</t>
  </si>
  <si>
    <t>6/9/2011              7020  United States Treasury                                                                     Surv Trust 2010 tax qtrly                Tax:Fed                                                                          c                                   -3,620.00</t>
  </si>
  <si>
    <t>6/9/2011              7022  United States Treasury                                                                     Dec Trust 2010 tax qtrly                 Tax:Fed                                                                          c                                   -1,780.00</t>
  </si>
  <si>
    <t>9/5/2011              7027  United States Treasury                                                                     Sept mom's trust pmt                         Tax:Fed                                                                          c                                   -2,100.00</t>
  </si>
  <si>
    <t>9/5/2011              7028  United States Treasury                                                                     Sept dad's trust pmt                            Tax:Fed                                                                          c                                   -1,780.00</t>
  </si>
  <si>
    <t>12/31/2010 DEP                   Minnesota Life DES: Annuity ID:O                                                                                                                 lncome:Annuity                                                        c                                          91.78</t>
  </si>
  <si>
    <t>2/1/2011 DEP                   Minnesota  Life DES: Annuity ID:O                                                                                                                lncome:Annuity                                                       c                                          91.78</t>
  </si>
  <si>
    <t>3/1/2011 DEP                   Minnesota Life DES: Annuity ID:O                                                                                                                 lncome:Annuity                                                       c                                          91.78</t>
  </si>
  <si>
    <t>4/1/2011 DEP                   Minnesota Life DES: Annuity ID:O                                                                                                                 lncome:Annuity                                                      c                                          91.78</t>
  </si>
  <si>
    <t>4/29/2011 DEP                   Minnesota Life DES: Annuity ID:O                                                                                                                 lncome:Annuity                                                        c                                          91.78</t>
  </si>
  <si>
    <t>6/1/2011 DEP                   Minnesota Life DES: Annuity ID:O                                                                                                                  lncome:Annuity                                                       c                                          91.78</t>
  </si>
  <si>
    <t>7/1/2011 DEP                   Minnesota  Life DES: Annuity ID:O                                                                                                                 lncome:Annuity                                                        c                                          91.78</t>
  </si>
  <si>
    <t>8/1/2011 DEP                   Minnesota Life DES: Annuity  ID:O                                                                                                                 lncome:Annuity                                                        c                                          91.78</t>
  </si>
  <si>
    <t>9/1/2011 DEP                   Minnesota Life DES: Annuity  ID:O                                                                                                                 lncome:Annuity                                                       c                                          91.78</t>
  </si>
  <si>
    <t>9/30/2011 DEP                   Minnesota  Life DES: Annuity ID:O                                                                                                                 lncome:Annuity                                                       c                                          91.78</t>
  </si>
  <si>
    <t>11/1/2011 DEP                   Minnesota Life DES: Annuity ID:O                                                                                                                 lncome:Annuity                                                       c                                          91.78</t>
  </si>
  <si>
    <t>12/24/2010               6849  Amy Tschirhart                                                                            xmas                                                    Gifts Given                                                                    c                                      -200.00</t>
  </si>
  <si>
    <t>1/19/2011 EFT                   Amy Tschirhart                                                                                                                                     Gifts Given                                                                     c                                   -6,000.00</t>
  </si>
  <si>
    <t>3/20/2011              7007  Amy Brunsting                                                                                                                                                 Reimbursement                                                        c                                         -40.00</t>
  </si>
  <si>
    <t>6/13/2011 TXFR                 Amy Tschirhart                                                                                   supplies to fix house                           Reimbursement                                                         c                                      -100.00</t>
  </si>
  <si>
    <t>7/26/2011 EFT                   Amy Tschirhart                                                                                   supplies to fix house                           Reimbursement                                                         c                                      -100.00</t>
  </si>
  <si>
    <t>11/7/2011 EFT                   Wire TYPE:WIRE Out DATE:111107 T                                             to Amy for future trust exp                Legal Fees                         Surv Trust acct                   c                                 -10,000.00</t>
  </si>
  <si>
    <t>11/7/2011 EFT                   Amy Tschirhart                                                                                  for supplies to fix house                     Reimbursement                                                             c                                   -1,000.00</t>
  </si>
  <si>
    <t>1/5/2011 EFT                   Comcast                                                                                                                                                           Utilities:Cable TV                                                          c                                         -64.04</t>
  </si>
  <si>
    <t>1/21/2011 EFT                   City Of Houston DES:WATER Bill I                                                            Utilities:Water                                                        c                                         -80.94</t>
  </si>
  <si>
    <t>1/21/2011 EFT                   Stream Energy-tx Bill Payment                                                                                                                       Utilities:Gas &amp; Electric                                                  c                                      -134.05</t>
  </si>
  <si>
    <t>1/25/2011              7005  Entex                                                                                                                                                                 Utilities:Gas &amp; Electric                                                  c                                       -130.42</t>
  </si>
  <si>
    <t>1/27/2011 EFT                   Comcast                                                                                                                                                          Utilities:Cable TV                                                         c                                        -59.77</t>
  </si>
  <si>
    <t>1/27/2011 EFT                   A&amp;t Bill (SBC-AR,Ks,Mo,Ok,TX) B                                                                                                                 Utilities:Telephone                                                  c                                        -68.68</t>
  </si>
  <si>
    <t>2/18/2011 EFT                   Stream Energy-tx Bill Payment                                                                                                                      Utilities:Gas &amp; Electric                                                 c                                      -106.89</t>
  </si>
  <si>
    <t>2/25/2011 EFT                   Comcast                                                                                                                                                           Utilities:Cable TV                                                          c                                         -67.65</t>
  </si>
  <si>
    <t>2/28/2011 EFT                   A&amp;t Bill (SBC-AR,Ks,Mo,Ok,TX) B                                                                                                                  Utilities:Telephone                                                   c                                         -76.39</t>
  </si>
  <si>
    <t>3/1/2011 EFT                   City Of Houston DES:WATER Bill I                                                                                    Utilities:Water                                           c                                         -52.74</t>
  </si>
  <si>
    <t>3/15/2011 EFT                   Stream Energy-tx Bill Payment                                                                                                             Utilities:Gas &amp; Electric                                                  c                                      -100.71</t>
  </si>
  <si>
    <t>3/23/2011 EFT                   Comcast                                                                                                                                                           Utilities:Cable TV                                                          c                                         -63.71</t>
  </si>
  <si>
    <t>4/4/2011 EFT                   City Of Houston DES:WATER Bill I                                                                                   Utilities:Water                                          c                                         -90.34</t>
  </si>
  <si>
    <t>4/18/2011 EFT                   Stream Energy-tx Bill Payment                                                                                                                      Utilities:Gas  &amp; Electric                                                  c                                        -93.99</t>
  </si>
  <si>
    <t>4/26/2011 EFT                   A&amp;t Bill (SBC-AR,Ks,Mo,Ok,TX) B                                                                                                                  Utilities:Telephone                                                   c                                      -176.85</t>
  </si>
  <si>
    <t>4/26/2011 EFT                   Comcast                                                                                                                                                           Utilities:Cable TV                                                          c                                         -63.71</t>
  </si>
  <si>
    <t>4/28/2011 EFT                   Comcast                                                                                                                                                           Utilities:Cable TV                                                          c                                         -63.71</t>
  </si>
  <si>
    <t>5/9/2011 EFT                   A&amp;t DES:PAYMENT ID:787780565AUS                                                                                                          Utilities:Telephone                                                   c                                      -177.21</t>
  </si>
  <si>
    <t>5/11/2011 EFT                   City Of Houston DES:WATER Bill I                                                                                     Utilities:Water                                           c                                         -99.74</t>
  </si>
  <si>
    <t>5/19/2011 EFT                   Stream Energy-tx Bill Payment                                                                                                                       Utilities:Gas &amp; Electric                                                  c                                      -174.61</t>
  </si>
  <si>
    <t>5/26/2011 EFT                   Comcast                                                                                                                                                            Utilities:Cable TV                                                          c                                         -11.52</t>
  </si>
  <si>
    <t>5/27/2011 EFT                   A&amp;t Bill (SBC-AR,Ks,Mo,Ok,TX) B                                                                                                                   Utilities:Telephone                                                   c                                         -95.73</t>
  </si>
  <si>
    <t>5/31/2011 EFT                    Comcast                                                                                                                                                            Utilities:Cable TV                                                          c                                         -11.52</t>
  </si>
  <si>
    <t>6/9/2011 EFT                    City Of Houston DES:WATER Bill I                                                                                     Utilities:Water                                           c                                      -130.35</t>
  </si>
  <si>
    <t>6/17/2011 EFT                   Stream Energy-tx Bill Payment                                                                                                                       Utilities:Gas  &amp; Electric                                                  c                                      -217.04</t>
  </si>
  <si>
    <t>6/22/2011              7710  Electchk 7710 Bcf- 14411We 06/                                                                                                                 Utilities:Water                                                        c                                      -314.57</t>
  </si>
  <si>
    <t>6/28/2011 EFT                   A&amp;t Bill (SBC-AR,Ks,Mo,Ok,TX) B                                                                                                                   Utilities:Telephone                                                    c                                         -86.12</t>
  </si>
  <si>
    <t>6/28/2011 EFT                    Comcast                                                                                                                                                           Utilities:Cable TV                                                          c                                         -52.20</t>
  </si>
  <si>
    <t>7/11/2011 EFT                    City Of Houston DES:WATER Bill I                                                                                     Utilities:Water                                           c                                       -282.51</t>
  </si>
  <si>
    <t>7/11/2011 EFT                   A&amp;t DES:PAYMENT ID:787780565AUS                                                                                                         Utilities:Telephone                                                   c                                      -224.42</t>
  </si>
  <si>
    <t>7/18/2011 EFT                   Stream Energy-tx Bill Payment                                                                                                                      Utilities:Gas  &amp; Electric                                                  c                                      -166.12</t>
  </si>
  <si>
    <t>7/27/2011 EFT                   A&amp;t Bill (SBC-AR,Ks,Mo,Ok,TX) B                                                                                                                  Utilities:Telephone                                                   c                                         -82.16</t>
  </si>
  <si>
    <t>7/28/2011 EFT                   Comcast                                                                                                                                                           Utilities:Cable TV                                                          c                                        -63.72</t>
  </si>
  <si>
    <t>8/8/2011 EFT                   City Of Houston DES:WATER Bill I                                                                                     Utilities:Water                                           c                                      -277.78</t>
  </si>
  <si>
    <t>8/10/2011 EFT                   A&amp;t DES:PAYMENT ID:787780565AUS                                                                                                          Utilities:Telephone                                                   c                                      -170.89</t>
  </si>
  <si>
    <t>8/17/2011 EFT                   Stream Energy-tx Bill Payment                                                                                                                       Utilities:Gas &amp; Electric                                                  c                                      -308.10</t>
  </si>
  <si>
    <t>8/26/2011 EFT                   AT&amp;T                                                                                                  PAYMENT                                            Utilities:Telephone                                                   c                                         -84.47</t>
  </si>
  <si>
    <t>8/29/2011 EFT                   Comcast                                                                                                                                                            Utilities:Cable TV                                                          c                                         -63.72</t>
  </si>
  <si>
    <t>City Of Houston DES:WATER Bill I                                                                                    Utilities:Water                                           c</t>
  </si>
  <si>
    <t>9/16/2011 EFT                   Stream Energy-tx Bill Payment                                                                                                                      Utilities:Gas &amp; Electric                                                  c                                      -344.55</t>
  </si>
  <si>
    <t>9/26/2011 EFT                   A&amp;t Bill (SBC-AR,Ks,Mo,Ok,TX) B                                                                                                                  Utilities:Telephone                                                  c                                        -84.47</t>
  </si>
  <si>
    <t>9/28/2011 EFT                   Comcast                                                                                                                                                           Utilities:Cable TV                                                          c                                        -63.72</t>
  </si>
  <si>
    <t>10/11/2011 EFT                   A&amp;t DES:PAYMENT ID:787780565AUS                                                                                                          Utilities:Telephone                                                   c                                      -184.35</t>
  </si>
  <si>
    <t>10/12/2011 EFT                   City Of Houston DES:WATER Bill I                                                                                     Utilities:Water                                           c                                      -227.06</t>
  </si>
  <si>
    <t>10/17/2011 EFT                   Stream Energy-tx Bill Payment                                                                                                                       Utilities:Gas &amp; Electric                                                  c                                      -217.43</t>
  </si>
  <si>
    <t>10/28/2011 EFT                    Comcast                                                                                                                                                           Utilities:Cable TV                                                          c                                         -63.71</t>
  </si>
  <si>
    <t>11/8/2011 EFT                   A&amp;t Bill (SBC-AR,Ks,Mo,Ok,TX) B                                                                                                                  Utilities:Telephone                                                   c                                        -84.44</t>
  </si>
  <si>
    <t>11/10/2011 EFT                   City Of Houston DES:WATER Bill I                                                                                     Utilities:Water                                           c                                      -201.70</t>
  </si>
  <si>
    <t>11/10/2011 EFT                   A&amp;t DES:PAYMENT ID:787780565AUS                                                                                                          Utilities:Telephone                                                   c                                      -168.24</t>
  </si>
  <si>
    <t>11/15/2011 EFT                   Stream Energy-tx Bill Payment                                                                                                                       Utilities:Gas &amp; Electric                                                  c                                      -160.68</t>
  </si>
  <si>
    <t>11/23/2011 EFT                   Entex                                                                                                  PPD                                                      Utilities:Gas &amp; Electric                                                  c                                         -65.66</t>
  </si>
  <si>
    <t>11/29/2011 EFT                   Comcast                                                                                                                                                            Utilities:Cable TV                                                          c                                         -63.71</t>
  </si>
  <si>
    <t>6/10/2011 DEP                   Exxon                                                                                                                                                               Invest Inc                                                                       c                                        896.76</t>
  </si>
  <si>
    <t>9/9/2011 DEP                   Exxon                                                                                                                                                              Invest Inc                                                                      c                                     274.01</t>
  </si>
  <si>
    <t>Exxon</t>
  </si>
  <si>
    <t>Bank of America  Acct ending in :1143</t>
  </si>
  <si>
    <t>12/23/2010 EFT                   External Transfer Fee- 3 Day-                                                                                                     Bank Charge                                                                  c                                          -3.00</t>
  </si>
  <si>
    <t>12/30/2010                        Check Order00099 DES:FEE ID:U016                                                                                                            Bank Charge                                                                  c                                         -27.00</t>
  </si>
  <si>
    <t>12/31/2010                        Tx Tlr Transfer To Chk 9546 Bank                                                                                                                                                                                                         c                                         -25.00</t>
  </si>
  <si>
    <t>1/20/2011 EFT                   External Transfer Fee-  3 Day-                                                                                                    Bank Charge                                                                  c                                           -3.00</t>
  </si>
  <si>
    <t>2/10/2011 EFT                   Online Banking Transfer To Life Ins Acct                                                                                                      lnsurance:Life                                                                c                                   -7,200.00</t>
  </si>
  <si>
    <t>3/1/2011 EFT                   Bank Of America Credit Card Bill                                                                                                                  Household                                                               c                                      -282.47</t>
  </si>
  <si>
    <t>4/1/2011 EFT                    Bank Of America Credit Card Bill                                                                                                                  Household                                                                c                                         -38.00</t>
  </si>
  <si>
    <t>5/2/2011 EFT                    Bank Of America Credit Card Bill                                                                                                                   Credit Card                                                                    c                                   -2,967.61</t>
  </si>
  <si>
    <t>6/2/2011 EFT                   Bank Of America Credit Card Bill                                                                                                                  Credit Card                                                                    c                                   -6,355.65</t>
  </si>
  <si>
    <t>6/27/2011 EFT                    Bank Of America Credit Card Bill                                                                                                                   Credit Card                                                                    c                                   -2,364.34</t>
  </si>
  <si>
    <t>7/15/2011 EFT                    Bank Of America Credit Card Bill                                                                                                                  Credit Card                                                                    c                                   -7,242.83</t>
  </si>
  <si>
    <t>7/20/2011 EFT                   Safebox Fee                                                                                                                                                    Bank Charge                                                                  c                                           -8.00</t>
  </si>
  <si>
    <t>7/27/2011 EFT                   External Transfer Fee- 3 Day-                                                                                                    Bank Charge                                                                  c                                           -3.00</t>
  </si>
  <si>
    <t>9/1/2011 EFT                    Bank Of America Credit Card Bill                                                                                                                   Credit Card                                                                    c                                   -3,256.32</t>
  </si>
  <si>
    <t>9/23/2011 EFT                   Bank Of America Credit Card Bill                                                                                                                  Credit Card                                                                    c                                   -4,767.36</t>
  </si>
  <si>
    <t>Bank Of America Credit Card Bill                                                                                                                   Credit Card                                                                    c                                      -102.52 redeposited into new</t>
  </si>
  <si>
    <t>11/7/2011 EFT                   Bank Of America Credit Card Bill                                                                                                                  Credit Card                                                                    c                                      -323.88</t>
  </si>
  <si>
    <t>11/7/2011 EFT                   Wire Transfer Fee                                                                                                                                           Bank Charge                                                                  c                                        -25.00</t>
  </si>
  <si>
    <t>11/8/2011 EFT                   External Transfer Fee- 3 Day-                                                                                                    Bank Charge                                                                  c                                           -3.00</t>
  </si>
  <si>
    <t>11/9/2011 DEP                  Safe Deposit Box Rent Refund Fde                                                                                                               Bank Charge                                                                  c                                          82.00</t>
  </si>
  <si>
    <t>11/9/2011                      Tx Tlr Payment To Sdb 2575 Banki                                                                                                                Bank Charge                                                                  c                                        -25.00</t>
  </si>
  <si>
    <t>11/14/2011 EFT                   Safebox Fee                                                                                                                                                     Bank Charge                                                                  c                                       -135.00</t>
  </si>
  <si>
    <t>11/21/2011 EFT                   Wire Transfer Fee                                                                                                                                           Bank Charge                                                                  c                                         -12.00</t>
  </si>
  <si>
    <t>11/25/2011 EFT                   Online Banking Transfer To Nelva E Brunsting Surv Trust             to start  fund new trust  acct               Cash                                                                               c                                 -25,000.00</t>
  </si>
  <si>
    <t>see h254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</si>
</sst>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###0.00"/>
    <numFmt numFmtId="165" formatCode="dd/m/yyyy;@"/>
    <numFmt numFmtId="166" formatCode="###0.00;###0.00"/>
    <numFmt numFmtId="167" formatCode="d/m/yyyy;@"/>
    <numFmt numFmtId="168" formatCode="m/dd/yyyy;@"/>
    <numFmt numFmtId="169" formatCode="#,##0.00;#,##0.00"/>
  </numFmts>
  <fonts count="7" x14ac:knownFonts="1">
    <font>
      <sz val="10"/>
      <color rgb="FF000000"/>
      <name val="Times New Roman"/>
      <charset val="204"/>
    </font>
    <font>
      <sz val="8"/>
      <color rgb="FF000000"/>
      <name val="Arial"/>
      <family val="2"/>
    </font>
    <font>
      <sz val="9"/>
      <color rgb="FF000000"/>
      <name val="Times New Roman"/>
      <family val="2"/>
    </font>
    <font>
      <sz val="8"/>
      <name val="Arial"/>
      <family val="34"/>
    </font>
    <font>
      <sz val="14"/>
      <name val="Arial"/>
      <family val="34"/>
    </font>
    <font>
      <sz val="9"/>
      <name val="Arial"/>
      <family val="34"/>
    </font>
    <font>
      <sz val="9"/>
      <name val="Times New Roman"/>
      <family val="18"/>
    </font>
  </fonts>
  <fills count="28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</patternFill>
    </fill>
    <fill>
      <patternFill patternType="solid">
        <fgColor rgb="FF00B0F0"/>
        <bgColor indexed="64"/>
      </patternFill>
    </fill>
    <fill>
      <patternFill patternType="solid">
        <fgColor theme="5" tint="0.39994506668294322"/>
        <bgColor indexed="65"/>
      </patternFill>
    </fill>
    <fill>
      <patternFill patternType="solid">
        <fgColor theme="6" tint="0.59996337778862885"/>
        <bgColor indexed="65"/>
      </patternFill>
    </fill>
    <fill>
      <patternFill patternType="solid">
        <fgColor theme="6" tint="0.59996337778862885"/>
        <bgColor indexed="64"/>
      </patternFill>
    </fill>
    <fill>
      <patternFill patternType="solid">
        <fgColor rgb="FFA4FCAE"/>
      </patternFill>
    </fill>
    <fill>
      <patternFill patternType="solid">
        <fgColor rgb="FFA4FCAE"/>
        <bgColor indexed="64"/>
      </patternFill>
    </fill>
    <fill>
      <patternFill patternType="solid">
        <fgColor rgb="FFFF0000"/>
      </patternFill>
    </fill>
    <fill>
      <patternFill patternType="solid">
        <fgColor theme="0" tint="-0.24994659260841701"/>
        <bgColor indexed="65"/>
      </patternFill>
    </fill>
    <fill>
      <patternFill patternType="solid">
        <fgColor theme="3" tint="0.59996337778862885"/>
        <bgColor indexed="65"/>
      </patternFill>
    </fill>
    <fill>
      <patternFill patternType="solid">
        <fgColor rgb="FFE38DA1"/>
      </patternFill>
    </fill>
    <fill>
      <patternFill patternType="solid">
        <fgColor theme="2" tint="-0.499984740745262"/>
        <bgColor indexed="65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E38DA1"/>
        <bgColor indexed="64"/>
      </patternFill>
    </fill>
    <fill>
      <patternFill patternType="solid">
        <fgColor theme="9" tint="0.39994506668294322"/>
        <bgColor indexed="65"/>
      </patternFill>
    </fill>
    <fill>
      <patternFill patternType="solid">
        <fgColor rgb="FFFFC00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9" tint="-0.2499465926084170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54">
    <xf numFmtId="0" fontId="0" fillId="2" borderId="0" xfId="0" applyFill="1" applyBorder="1" applyAlignment="1">
      <alignment horizontal="left" vertical="top"/>
    </xf>
    <xf numFmtId="0" fontId="0" fillId="2" borderId="1" xfId="0" applyFill="1" applyBorder="1" applyAlignment="1">
      <alignment horizontal="left" vertical="top" wrapText="1"/>
    </xf>
    <xf numFmtId="0" fontId="0" fillId="2" borderId="2" xfId="0" applyFill="1" applyBorder="1" applyAlignment="1">
      <alignment horizontal="left" vertical="top" wrapText="1"/>
    </xf>
    <xf numFmtId="165" fontId="2" fillId="2" borderId="1" xfId="0" applyNumberFormat="1" applyFont="1" applyFill="1" applyBorder="1" applyAlignment="1">
      <alignment horizontal="left" vertical="top" wrapText="1"/>
    </xf>
    <xf numFmtId="166" fontId="2" fillId="2" borderId="1" xfId="0" applyNumberFormat="1" applyFont="1" applyFill="1" applyBorder="1" applyAlignment="1">
      <alignment horizontal="left" vertical="top" wrapText="1"/>
    </xf>
    <xf numFmtId="164" fontId="2" fillId="2" borderId="1" xfId="0" applyNumberFormat="1" applyFont="1" applyFill="1" applyBorder="1" applyAlignment="1">
      <alignment horizontal="left" vertical="top" wrapText="1"/>
    </xf>
    <xf numFmtId="167" fontId="2" fillId="2" borderId="1" xfId="0" applyNumberFormat="1" applyFont="1" applyFill="1" applyBorder="1" applyAlignment="1">
      <alignment horizontal="left" vertical="top" wrapText="1"/>
    </xf>
    <xf numFmtId="168" fontId="2" fillId="2" borderId="1" xfId="0" applyNumberFormat="1" applyFont="1" applyFill="1" applyBorder="1" applyAlignment="1">
      <alignment horizontal="left" vertical="top" wrapText="1"/>
    </xf>
    <xf numFmtId="169" fontId="2" fillId="2" borderId="1" xfId="0" applyNumberFormat="1" applyFont="1" applyFill="1" applyBorder="1" applyAlignment="1">
      <alignment horizontal="left" vertical="top" wrapText="1"/>
    </xf>
    <xf numFmtId="4" fontId="2" fillId="2" borderId="1" xfId="0" applyNumberFormat="1" applyFont="1" applyFill="1" applyBorder="1" applyAlignment="1">
      <alignment horizontal="left" vertical="top" wrapText="1"/>
    </xf>
    <xf numFmtId="14" fontId="0" fillId="2" borderId="0" xfId="0" applyNumberFormat="1" applyFill="1" applyBorder="1" applyAlignment="1">
      <alignment horizontal="left" vertical="top"/>
    </xf>
    <xf numFmtId="0" fontId="0" fillId="3" borderId="0" xfId="0" applyFill="1" applyBorder="1" applyAlignment="1">
      <alignment horizontal="left" vertical="top"/>
    </xf>
    <xf numFmtId="164" fontId="1" fillId="0" borderId="0" xfId="0" applyNumberFormat="1" applyFont="1" applyFill="1" applyBorder="1" applyAlignment="1">
      <alignment horizontal="left" vertical="top"/>
    </xf>
    <xf numFmtId="4" fontId="0" fillId="2" borderId="0" xfId="0" applyNumberFormat="1" applyFill="1" applyBorder="1" applyAlignment="1">
      <alignment horizontal="left" vertical="top"/>
    </xf>
    <xf numFmtId="4" fontId="0" fillId="0" borderId="0" xfId="0" applyNumberFormat="1" applyFill="1" applyBorder="1" applyAlignment="1">
      <alignment horizontal="left" vertical="top"/>
    </xf>
    <xf numFmtId="4" fontId="0" fillId="3" borderId="0" xfId="0" applyNumberFormat="1" applyFill="1" applyBorder="1" applyAlignment="1">
      <alignment horizontal="left" vertical="top"/>
    </xf>
    <xf numFmtId="0" fontId="0" fillId="0" borderId="0" xfId="0" applyFill="1" applyBorder="1" applyAlignment="1">
      <alignment horizontal="left" vertical="top"/>
    </xf>
    <xf numFmtId="0" fontId="0" fillId="4" borderId="0" xfId="0" applyFill="1" applyBorder="1" applyAlignment="1">
      <alignment horizontal="left" vertical="top"/>
    </xf>
    <xf numFmtId="4" fontId="0" fillId="4" borderId="0" xfId="0" applyNumberFormat="1" applyFill="1" applyBorder="1" applyAlignment="1">
      <alignment horizontal="left" vertical="top"/>
    </xf>
    <xf numFmtId="0" fontId="0" fillId="5" borderId="0" xfId="0" applyFill="1" applyBorder="1" applyAlignment="1">
      <alignment horizontal="left" vertical="top"/>
    </xf>
    <xf numFmtId="4" fontId="0" fillId="5" borderId="0" xfId="0" applyNumberFormat="1" applyFill="1" applyBorder="1" applyAlignment="1">
      <alignment horizontal="left" vertical="top"/>
    </xf>
    <xf numFmtId="0" fontId="0" fillId="6" borderId="0" xfId="0" applyFill="1" applyBorder="1" applyAlignment="1">
      <alignment horizontal="left" vertical="top"/>
    </xf>
    <xf numFmtId="0" fontId="0" fillId="7" borderId="0" xfId="0" applyFill="1" applyBorder="1" applyAlignment="1">
      <alignment horizontal="left" vertical="top"/>
    </xf>
    <xf numFmtId="4" fontId="0" fillId="7" borderId="0" xfId="0" applyNumberFormat="1" applyFill="1" applyBorder="1" applyAlignment="1">
      <alignment horizontal="left" vertical="top"/>
    </xf>
    <xf numFmtId="0" fontId="0" fillId="8" borderId="0" xfId="0" applyFill="1" applyBorder="1" applyAlignment="1">
      <alignment horizontal="left" vertical="top"/>
    </xf>
    <xf numFmtId="0" fontId="0" fillId="9" borderId="0" xfId="0" applyFill="1" applyBorder="1" applyAlignment="1">
      <alignment horizontal="left" vertical="top"/>
    </xf>
    <xf numFmtId="0" fontId="0" fillId="10" borderId="0" xfId="0" applyFill="1" applyBorder="1" applyAlignment="1">
      <alignment horizontal="left" vertical="top"/>
    </xf>
    <xf numFmtId="0" fontId="0" fillId="11" borderId="0" xfId="0" applyFill="1" applyBorder="1" applyAlignment="1">
      <alignment horizontal="left" vertical="top"/>
    </xf>
    <xf numFmtId="0" fontId="0" fillId="12" borderId="0" xfId="0" applyFill="1" applyBorder="1" applyAlignment="1">
      <alignment horizontal="left" vertical="top"/>
    </xf>
    <xf numFmtId="0" fontId="0" fillId="13" borderId="0" xfId="0" applyFill="1" applyBorder="1" applyAlignment="1">
      <alignment horizontal="left" vertical="top"/>
    </xf>
    <xf numFmtId="0" fontId="0" fillId="14" borderId="0" xfId="0" applyFill="1" applyBorder="1" applyAlignment="1">
      <alignment horizontal="left" vertical="top"/>
    </xf>
    <xf numFmtId="0" fontId="0" fillId="15" borderId="0" xfId="0" applyFill="1" applyBorder="1" applyAlignment="1">
      <alignment horizontal="left" vertical="top"/>
    </xf>
    <xf numFmtId="0" fontId="0" fillId="16" borderId="0" xfId="0" applyFill="1" applyBorder="1" applyAlignment="1">
      <alignment horizontal="left" vertical="top"/>
    </xf>
    <xf numFmtId="0" fontId="0" fillId="17" borderId="0" xfId="0" applyFill="1" applyBorder="1" applyAlignment="1">
      <alignment horizontal="left" vertical="top"/>
    </xf>
    <xf numFmtId="0" fontId="0" fillId="18" borderId="0" xfId="0" applyFill="1" applyBorder="1" applyAlignment="1">
      <alignment horizontal="left" vertical="top"/>
    </xf>
    <xf numFmtId="0" fontId="0" fillId="17" borderId="1" xfId="0" applyFill="1" applyBorder="1" applyAlignment="1">
      <alignment horizontal="left" vertical="top" wrapText="1"/>
    </xf>
    <xf numFmtId="4" fontId="0" fillId="18" borderId="0" xfId="0" applyNumberFormat="1" applyFill="1" applyBorder="1" applyAlignment="1">
      <alignment horizontal="left" vertical="top"/>
    </xf>
    <xf numFmtId="0" fontId="0" fillId="19" borderId="0" xfId="0" applyFill="1" applyBorder="1" applyAlignment="1">
      <alignment horizontal="left" vertical="top"/>
    </xf>
    <xf numFmtId="4" fontId="0" fillId="19" borderId="0" xfId="0" applyNumberFormat="1" applyFill="1" applyBorder="1" applyAlignment="1">
      <alignment horizontal="left" vertical="top"/>
    </xf>
    <xf numFmtId="0" fontId="0" fillId="20" borderId="0" xfId="0" applyFill="1" applyBorder="1" applyAlignment="1">
      <alignment horizontal="left" vertical="top"/>
    </xf>
    <xf numFmtId="0" fontId="0" fillId="20" borderId="1" xfId="0" applyFill="1" applyBorder="1" applyAlignment="1">
      <alignment horizontal="left" vertical="top" wrapText="1"/>
    </xf>
    <xf numFmtId="0" fontId="0" fillId="20" borderId="2" xfId="0" applyFill="1" applyBorder="1" applyAlignment="1">
      <alignment horizontal="left" vertical="top" wrapText="1"/>
    </xf>
    <xf numFmtId="4" fontId="0" fillId="21" borderId="0" xfId="0" applyNumberFormat="1" applyFill="1" applyBorder="1" applyAlignment="1">
      <alignment horizontal="left" vertical="top"/>
    </xf>
    <xf numFmtId="4" fontId="0" fillId="12" borderId="0" xfId="0" applyNumberFormat="1" applyFill="1" applyBorder="1" applyAlignment="1">
      <alignment horizontal="left" vertical="top"/>
    </xf>
    <xf numFmtId="0" fontId="0" fillId="21" borderId="0" xfId="0" applyFill="1" applyBorder="1" applyAlignment="1">
      <alignment horizontal="left" vertical="top"/>
    </xf>
    <xf numFmtId="0" fontId="0" fillId="22" borderId="0" xfId="0" applyFill="1" applyBorder="1" applyAlignment="1">
      <alignment horizontal="left" vertical="top"/>
    </xf>
    <xf numFmtId="0" fontId="0" fillId="23" borderId="0" xfId="0" applyFill="1" applyBorder="1" applyAlignment="1">
      <alignment horizontal="left" vertical="top"/>
    </xf>
    <xf numFmtId="4" fontId="0" fillId="24" borderId="0" xfId="0" applyNumberFormat="1" applyFill="1" applyBorder="1" applyAlignment="1">
      <alignment horizontal="left" vertical="top"/>
    </xf>
    <xf numFmtId="0" fontId="0" fillId="24" borderId="0" xfId="0" applyFill="1" applyBorder="1" applyAlignment="1">
      <alignment horizontal="left" vertical="top"/>
    </xf>
    <xf numFmtId="0" fontId="0" fillId="25" borderId="0" xfId="0" applyFill="1" applyBorder="1" applyAlignment="1">
      <alignment horizontal="left" vertical="top"/>
    </xf>
    <xf numFmtId="4" fontId="0" fillId="22" borderId="0" xfId="0" applyNumberFormat="1" applyFill="1" applyBorder="1" applyAlignment="1">
      <alignment horizontal="left" vertical="top"/>
    </xf>
    <xf numFmtId="4" fontId="0" fillId="26" borderId="0" xfId="0" applyNumberFormat="1" applyFill="1" applyBorder="1" applyAlignment="1">
      <alignment horizontal="left" vertical="top"/>
    </xf>
    <xf numFmtId="0" fontId="0" fillId="26" borderId="0" xfId="0" applyFill="1" applyBorder="1" applyAlignment="1">
      <alignment horizontal="left" vertical="top"/>
    </xf>
    <xf numFmtId="4" fontId="0" fillId="27" borderId="0" xfId="0" applyNumberFormat="1" applyFill="1" applyBorder="1" applyAlignment="1">
      <alignment horizontal="left" vertical="top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A4FCAE"/>
      <color rgb="FFE38DA1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34"/>
  <sheetViews>
    <sheetView tabSelected="1" topLeftCell="A139" workbookViewId="0">
      <selection activeCell="A179" sqref="A179"/>
    </sheetView>
  </sheetViews>
  <sheetFormatPr defaultRowHeight="12.75" x14ac:dyDescent="0.2"/>
  <cols>
    <col min="1" max="1" width="39.83203125" customWidth="1"/>
    <col min="2" max="2" width="23.83203125" customWidth="1"/>
    <col min="3" max="3" width="32.83203125" customWidth="1"/>
    <col min="4" max="4" width="13" customWidth="1"/>
    <col min="5" max="5" width="31.83203125" customWidth="1"/>
    <col min="6" max="6" width="33.5" customWidth="1"/>
    <col min="7" max="7" width="10.5" customWidth="1"/>
    <col min="8" max="8" width="13.5" customWidth="1"/>
    <col min="9" max="9" width="14.83203125" customWidth="1"/>
    <col min="10" max="10" width="2" customWidth="1"/>
    <col min="12" max="12" width="10.1640625" bestFit="1" customWidth="1"/>
    <col min="14" max="14" width="10.1640625" bestFit="1" customWidth="1"/>
  </cols>
  <sheetData>
    <row r="1" spans="1:15" ht="11.1" customHeight="1" x14ac:dyDescent="0.2">
      <c r="A1" s="46" t="s">
        <v>253</v>
      </c>
      <c r="H1" s="13"/>
      <c r="I1" s="13"/>
    </row>
    <row r="2" spans="1:15" ht="18.95" customHeight="1" x14ac:dyDescent="0.2">
      <c r="A2" t="s">
        <v>0</v>
      </c>
      <c r="H2" s="13"/>
      <c r="I2" s="13"/>
    </row>
    <row r="3" spans="1:15" ht="18.95" customHeight="1" x14ac:dyDescent="0.2">
      <c r="A3" t="s">
        <v>1</v>
      </c>
      <c r="H3" s="13"/>
      <c r="I3" s="13"/>
    </row>
    <row r="4" spans="1:15" ht="12.95" customHeight="1" x14ac:dyDescent="0.2">
      <c r="A4" t="s">
        <v>2</v>
      </c>
      <c r="H4" s="13"/>
      <c r="I4" s="13"/>
      <c r="L4" s="15">
        <f>I22+I28+I32+I39+I46+I49+I78+I79+I91+I104+I106+I107+I121+I124+I148+I166+I177+I201+I246</f>
        <v>99166.2</v>
      </c>
    </row>
    <row r="5" spans="1:15" ht="12.95" customHeight="1" x14ac:dyDescent="0.2">
      <c r="A5" t="s">
        <v>3</v>
      </c>
      <c r="H5" s="13">
        <v>8459.61</v>
      </c>
      <c r="I5" s="13"/>
    </row>
    <row r="6" spans="1:15" ht="12.95" customHeight="1" x14ac:dyDescent="0.2">
      <c r="A6" s="10">
        <v>40535</v>
      </c>
      <c r="B6" t="s">
        <v>102</v>
      </c>
      <c r="C6" t="s">
        <v>103</v>
      </c>
      <c r="D6" s="33" t="s">
        <v>104</v>
      </c>
      <c r="E6" t="s">
        <v>105</v>
      </c>
      <c r="F6">
        <v>-52.74</v>
      </c>
      <c r="H6" s="13"/>
      <c r="I6" s="36">
        <v>52.74</v>
      </c>
      <c r="L6" s="23">
        <f>H24+H25+H47+H48+H59+H67+H80+H87+H89+H90+H92+H98+H108+H113+H136+H146+H165+H178+H198+H203+H212+H219+H221+H264+H254</f>
        <v>273431.83</v>
      </c>
      <c r="N6" s="13">
        <f>H24+H25+H47+H48+H59+H67+H80+H87+H89+H90+H92+H98+H108+H113+H136+H146+H165+H178+H198+H203+H212+H219+H221+H264+H254</f>
        <v>273431.83</v>
      </c>
      <c r="O6" t="s">
        <v>278</v>
      </c>
    </row>
    <row r="7" spans="1:15" ht="12.95" customHeight="1" x14ac:dyDescent="0.2">
      <c r="A7" s="46" t="s">
        <v>254</v>
      </c>
      <c r="H7" s="13"/>
      <c r="I7" s="47">
        <v>3</v>
      </c>
    </row>
    <row r="8" spans="1:15" ht="12.95" customHeight="1" x14ac:dyDescent="0.2">
      <c r="A8" t="s">
        <v>4</v>
      </c>
      <c r="H8" s="13"/>
      <c r="I8" s="13">
        <v>60.51</v>
      </c>
      <c r="L8" s="36">
        <f>I6+I27+I33+I34+I37+I40+I41+I51+I52+I54+I57+I60+I64+I69+I88+I93+I94+I95+I101+I103+I105+I109+I111+I115+I134+I139+I140+I142+I143+I152+I153+I156+I160+I162+I169+I170+I172+I175+I176+I193+I196+I200+I202+I209+I211+I213+I220+I237+I244+I245+I253+I257+I260+I267+I269+I271</f>
        <v>7251.6900000000023</v>
      </c>
    </row>
    <row r="9" spans="1:15" ht="12.95" customHeight="1" x14ac:dyDescent="0.2">
      <c r="A9" s="37" t="s">
        <v>191</v>
      </c>
      <c r="H9" s="13"/>
      <c r="I9" s="38">
        <v>200</v>
      </c>
    </row>
    <row r="10" spans="1:15" ht="12.95" customHeight="1" x14ac:dyDescent="0.2">
      <c r="A10" t="s">
        <v>5</v>
      </c>
      <c r="H10" s="13"/>
      <c r="I10" s="13">
        <v>25</v>
      </c>
      <c r="L10" s="38">
        <f>I9+I30+I63+I137+I159+I232+I233</f>
        <v>17440</v>
      </c>
    </row>
    <row r="11" spans="1:15" ht="12.95" customHeight="1" x14ac:dyDescent="0.2">
      <c r="A11" t="s">
        <v>6</v>
      </c>
      <c r="H11" s="13"/>
      <c r="I11" s="13"/>
    </row>
    <row r="12" spans="1:15" ht="12.95" customHeight="1" x14ac:dyDescent="0.2">
      <c r="A12" t="s">
        <v>7</v>
      </c>
      <c r="H12" s="13"/>
      <c r="I12" s="13">
        <v>1245</v>
      </c>
      <c r="L12" s="52"/>
    </row>
    <row r="13" spans="1:15" ht="12.95" customHeight="1" x14ac:dyDescent="0.2">
      <c r="A13" t="s">
        <v>8</v>
      </c>
      <c r="H13" s="13"/>
      <c r="I13" s="13">
        <v>855</v>
      </c>
    </row>
    <row r="14" spans="1:15" ht="12.95" customHeight="1" x14ac:dyDescent="0.2">
      <c r="A14" s="46" t="s">
        <v>255</v>
      </c>
      <c r="H14" s="13"/>
      <c r="I14" s="47">
        <v>27</v>
      </c>
    </row>
    <row r="15" spans="1:15" ht="12.95" customHeight="1" x14ac:dyDescent="0.2">
      <c r="A15" s="17" t="s">
        <v>180</v>
      </c>
      <c r="H15" s="18">
        <v>91.78</v>
      </c>
      <c r="I15" s="13"/>
    </row>
    <row r="16" spans="1:15" ht="14.1" customHeight="1" x14ac:dyDescent="0.2">
      <c r="A16" t="s">
        <v>9</v>
      </c>
      <c r="H16" s="13">
        <v>70.3</v>
      </c>
      <c r="I16" s="13"/>
    </row>
    <row r="17" spans="1:11" ht="14.1" customHeight="1" x14ac:dyDescent="0.2">
      <c r="A17" t="s">
        <v>10</v>
      </c>
      <c r="H17" s="51">
        <v>594.41</v>
      </c>
      <c r="I17" s="13"/>
    </row>
    <row r="18" spans="1:11" ht="14.1" customHeight="1" x14ac:dyDescent="0.2">
      <c r="A18" t="s">
        <v>11</v>
      </c>
      <c r="H18" s="13"/>
      <c r="I18" s="13">
        <v>25</v>
      </c>
    </row>
    <row r="19" spans="1:11" ht="14.1" customHeight="1" x14ac:dyDescent="0.2">
      <c r="A19" s="16" t="s">
        <v>256</v>
      </c>
      <c r="B19" s="16"/>
      <c r="C19" s="16"/>
      <c r="D19" s="16"/>
      <c r="E19" s="16"/>
      <c r="F19" s="16"/>
      <c r="G19" s="16"/>
      <c r="H19" s="14"/>
      <c r="I19" s="14">
        <v>25</v>
      </c>
    </row>
    <row r="20" spans="1:11" ht="14.1" customHeight="1" x14ac:dyDescent="0.2">
      <c r="A20" t="s">
        <v>12</v>
      </c>
      <c r="H20" s="13"/>
      <c r="I20" s="13">
        <v>32.479999999999997</v>
      </c>
    </row>
    <row r="21" spans="1:11" ht="14.1" customHeight="1" x14ac:dyDescent="0.2">
      <c r="A21" s="45" t="s">
        <v>13</v>
      </c>
      <c r="B21" s="45"/>
      <c r="C21" s="45"/>
      <c r="D21" s="45"/>
      <c r="E21" s="45"/>
      <c r="F21" s="45"/>
      <c r="G21" s="45"/>
      <c r="H21" s="50">
        <v>1780</v>
      </c>
      <c r="I21" s="50"/>
      <c r="J21" s="45"/>
      <c r="K21" s="45"/>
    </row>
    <row r="22" spans="1:11" ht="14.1" customHeight="1" x14ac:dyDescent="0.2">
      <c r="A22" s="46" t="s">
        <v>108</v>
      </c>
      <c r="B22" s="11"/>
      <c r="C22" s="11"/>
      <c r="D22" s="11"/>
      <c r="E22" s="11"/>
      <c r="F22" s="11"/>
      <c r="G22" s="11"/>
      <c r="H22" s="15"/>
      <c r="I22" s="15">
        <v>2466.1999999999998</v>
      </c>
    </row>
    <row r="23" spans="1:11" ht="14.1" customHeight="1" x14ac:dyDescent="0.2">
      <c r="A23" t="s">
        <v>14</v>
      </c>
      <c r="H23" s="13"/>
      <c r="I23" s="13">
        <v>736</v>
      </c>
    </row>
    <row r="24" spans="1:11" ht="14.1" customHeight="1" x14ac:dyDescent="0.2">
      <c r="A24" s="21" t="s">
        <v>126</v>
      </c>
      <c r="H24" s="23">
        <v>10000</v>
      </c>
      <c r="I24" s="13"/>
    </row>
    <row r="25" spans="1:11" ht="14.1" customHeight="1" x14ac:dyDescent="0.2">
      <c r="A25" s="22" t="s">
        <v>126</v>
      </c>
      <c r="H25" s="23">
        <v>10000</v>
      </c>
      <c r="I25" s="13"/>
    </row>
    <row r="26" spans="1:11" ht="14.1" customHeight="1" x14ac:dyDescent="0.2">
      <c r="A26" t="s">
        <v>15</v>
      </c>
      <c r="H26" s="13"/>
      <c r="I26" s="13">
        <v>299.93</v>
      </c>
    </row>
    <row r="27" spans="1:11" ht="14.1" customHeight="1" x14ac:dyDescent="0.2">
      <c r="A27" s="33" t="s">
        <v>198</v>
      </c>
      <c r="H27" s="13"/>
      <c r="I27" s="36">
        <v>64.040000000000006</v>
      </c>
    </row>
    <row r="28" spans="1:11" ht="14.1" customHeight="1" x14ac:dyDescent="0.2">
      <c r="A28" s="46" t="s">
        <v>109</v>
      </c>
      <c r="B28" s="11"/>
      <c r="C28" s="11"/>
      <c r="D28" s="11"/>
      <c r="E28" s="11"/>
      <c r="F28" s="11"/>
      <c r="G28" s="11"/>
      <c r="H28" s="15"/>
      <c r="I28" s="15">
        <v>2500</v>
      </c>
    </row>
    <row r="29" spans="1:11" ht="14.1" customHeight="1" x14ac:dyDescent="0.2">
      <c r="A29" t="s">
        <v>16</v>
      </c>
      <c r="H29" s="13"/>
      <c r="I29" s="13">
        <v>15</v>
      </c>
    </row>
    <row r="30" spans="1:11" ht="14.1" customHeight="1" x14ac:dyDescent="0.2">
      <c r="A30" s="32" t="s">
        <v>192</v>
      </c>
      <c r="H30" s="13"/>
      <c r="I30" s="38">
        <v>6000</v>
      </c>
    </row>
    <row r="31" spans="1:11" ht="14.1" customHeight="1" x14ac:dyDescent="0.2">
      <c r="A31" s="46" t="s">
        <v>257</v>
      </c>
      <c r="H31" s="13"/>
      <c r="I31" s="47">
        <v>3</v>
      </c>
    </row>
    <row r="32" spans="1:11" ht="14.1" customHeight="1" x14ac:dyDescent="0.2">
      <c r="A32" s="46" t="s">
        <v>107</v>
      </c>
      <c r="B32" s="11"/>
      <c r="C32" s="11"/>
      <c r="D32" s="11"/>
      <c r="E32" s="11"/>
      <c r="F32" s="11"/>
      <c r="G32" s="11"/>
      <c r="H32" s="15"/>
      <c r="I32" s="15">
        <v>5000</v>
      </c>
    </row>
    <row r="33" spans="1:9" ht="14.1" customHeight="1" x14ac:dyDescent="0.2">
      <c r="A33" s="33" t="s">
        <v>199</v>
      </c>
      <c r="H33" s="13"/>
      <c r="I33" s="36">
        <v>80.94</v>
      </c>
    </row>
    <row r="34" spans="1:9" ht="14.1" customHeight="1" x14ac:dyDescent="0.2">
      <c r="A34" s="33" t="s">
        <v>200</v>
      </c>
      <c r="H34" s="13"/>
      <c r="I34" s="36">
        <v>134.05000000000001</v>
      </c>
    </row>
    <row r="35" spans="1:9" ht="14.1" customHeight="1" x14ac:dyDescent="0.2">
      <c r="A35" s="30" t="s">
        <v>171</v>
      </c>
      <c r="H35" s="13"/>
      <c r="I35" s="13">
        <v>2840</v>
      </c>
    </row>
    <row r="36" spans="1:9" ht="14.1" customHeight="1" x14ac:dyDescent="0.2">
      <c r="A36" s="29" t="s">
        <v>167</v>
      </c>
      <c r="H36" s="13"/>
      <c r="I36" s="13">
        <v>880.15</v>
      </c>
    </row>
    <row r="37" spans="1:9" ht="14.1" customHeight="1" x14ac:dyDescent="0.2">
      <c r="A37" s="33" t="s">
        <v>201</v>
      </c>
      <c r="H37" s="13"/>
      <c r="I37" s="36">
        <v>130.41999999999999</v>
      </c>
    </row>
    <row r="38" spans="1:9" ht="14.1" customHeight="1" x14ac:dyDescent="0.2">
      <c r="A38" t="s">
        <v>17</v>
      </c>
      <c r="H38" s="13"/>
      <c r="I38" s="13">
        <v>1112.8699999999999</v>
      </c>
    </row>
    <row r="39" spans="1:9" ht="14.1" customHeight="1" x14ac:dyDescent="0.2">
      <c r="A39" s="46" t="s">
        <v>110</v>
      </c>
      <c r="B39" s="11"/>
      <c r="C39" s="11"/>
      <c r="D39" s="11"/>
      <c r="E39" s="11"/>
      <c r="F39" s="11"/>
      <c r="G39" s="11"/>
      <c r="H39" s="15"/>
      <c r="I39" s="15">
        <v>3500</v>
      </c>
    </row>
    <row r="40" spans="1:9" ht="12" customHeight="1" x14ac:dyDescent="0.2">
      <c r="A40" s="33" t="s">
        <v>202</v>
      </c>
      <c r="H40" s="13"/>
      <c r="I40" s="36">
        <v>59.77</v>
      </c>
    </row>
    <row r="41" spans="1:9" ht="12.95" customHeight="1" x14ac:dyDescent="0.2">
      <c r="A41" s="33" t="s">
        <v>203</v>
      </c>
      <c r="H41" s="13"/>
      <c r="I41" s="36">
        <v>68.680000000000007</v>
      </c>
    </row>
    <row r="42" spans="1:9" ht="12.95" customHeight="1" x14ac:dyDescent="0.2">
      <c r="A42" t="s">
        <v>18</v>
      </c>
      <c r="H42" s="51">
        <v>600.71</v>
      </c>
      <c r="I42" s="13"/>
    </row>
    <row r="43" spans="1:9" ht="12.95" customHeight="1" x14ac:dyDescent="0.2">
      <c r="A43" t="s">
        <v>19</v>
      </c>
      <c r="H43" s="13"/>
      <c r="I43" s="13">
        <v>330</v>
      </c>
    </row>
    <row r="44" spans="1:9" ht="12.95" customHeight="1" x14ac:dyDescent="0.2">
      <c r="A44" s="31" t="s">
        <v>181</v>
      </c>
      <c r="H44" s="18">
        <v>91.78</v>
      </c>
      <c r="I44" s="13"/>
    </row>
    <row r="45" spans="1:9" ht="12.95" customHeight="1" x14ac:dyDescent="0.2">
      <c r="A45" t="s">
        <v>20</v>
      </c>
      <c r="H45" s="13"/>
      <c r="I45" s="13">
        <v>299.93</v>
      </c>
    </row>
    <row r="46" spans="1:9" ht="12.95" customHeight="1" x14ac:dyDescent="0.2">
      <c r="A46" s="46" t="s">
        <v>111</v>
      </c>
      <c r="B46" s="11"/>
      <c r="C46" s="11"/>
      <c r="D46" s="11"/>
      <c r="E46" s="11"/>
      <c r="F46" s="11"/>
      <c r="G46" s="11"/>
      <c r="H46" s="15"/>
      <c r="I46" s="15">
        <v>700</v>
      </c>
    </row>
    <row r="47" spans="1:9" ht="12.95" customHeight="1" x14ac:dyDescent="0.2">
      <c r="A47" s="21" t="s">
        <v>127</v>
      </c>
      <c r="H47" s="23">
        <v>340.83</v>
      </c>
      <c r="I47" s="13"/>
    </row>
    <row r="48" spans="1:9" ht="12.95" customHeight="1" x14ac:dyDescent="0.2">
      <c r="A48" s="21" t="s">
        <v>128</v>
      </c>
      <c r="H48" s="23">
        <v>25000</v>
      </c>
      <c r="I48" s="13"/>
    </row>
    <row r="49" spans="1:14" ht="12.95" customHeight="1" x14ac:dyDescent="0.2">
      <c r="A49" s="46" t="s">
        <v>112</v>
      </c>
      <c r="B49" s="11"/>
      <c r="C49" s="11"/>
      <c r="D49" s="11"/>
      <c r="E49" s="11"/>
      <c r="F49" s="11"/>
      <c r="G49" s="11"/>
      <c r="H49" s="15"/>
      <c r="I49" s="15">
        <v>10000</v>
      </c>
    </row>
    <row r="50" spans="1:14" ht="12.95" customHeight="1" x14ac:dyDescent="0.2">
      <c r="A50" s="46" t="s">
        <v>258</v>
      </c>
      <c r="H50" s="13"/>
      <c r="I50" s="47">
        <v>7200</v>
      </c>
      <c r="J50" s="48"/>
      <c r="K50" s="48"/>
      <c r="L50" s="48"/>
      <c r="M50" s="48"/>
      <c r="N50" s="48"/>
    </row>
    <row r="51" spans="1:14" ht="12.95" customHeight="1" x14ac:dyDescent="0.2">
      <c r="A51" s="33" t="s">
        <v>204</v>
      </c>
      <c r="H51" s="13"/>
      <c r="I51" s="36">
        <v>106.89</v>
      </c>
    </row>
    <row r="52" spans="1:14" ht="12.95" customHeight="1" x14ac:dyDescent="0.2">
      <c r="A52" s="33" t="s">
        <v>205</v>
      </c>
      <c r="H52" s="13"/>
      <c r="I52" s="36">
        <v>67.650000000000006</v>
      </c>
    </row>
    <row r="53" spans="1:14" ht="12.95" customHeight="1" x14ac:dyDescent="0.2">
      <c r="A53" t="s">
        <v>21</v>
      </c>
      <c r="H53" s="51">
        <v>600.71</v>
      </c>
      <c r="I53" s="13"/>
    </row>
    <row r="54" spans="1:14" ht="12.95" customHeight="1" x14ac:dyDescent="0.2">
      <c r="A54" s="33" t="s">
        <v>206</v>
      </c>
      <c r="H54" s="13"/>
      <c r="I54" s="36">
        <v>76.39</v>
      </c>
    </row>
    <row r="55" spans="1:14" ht="12.95" customHeight="1" x14ac:dyDescent="0.2">
      <c r="A55" s="31" t="s">
        <v>182</v>
      </c>
      <c r="H55" s="18">
        <v>91.78</v>
      </c>
      <c r="I55" s="13"/>
    </row>
    <row r="56" spans="1:14" ht="12.95" customHeight="1" x14ac:dyDescent="0.2">
      <c r="A56" s="46" t="s">
        <v>259</v>
      </c>
      <c r="H56" s="13"/>
      <c r="I56" s="47">
        <v>282.47000000000003</v>
      </c>
      <c r="J56" s="48"/>
      <c r="K56" s="48"/>
      <c r="L56" s="48"/>
      <c r="M56" s="48"/>
      <c r="N56" s="48"/>
    </row>
    <row r="57" spans="1:14" ht="12.95" customHeight="1" x14ac:dyDescent="0.2">
      <c r="A57" s="33" t="s">
        <v>207</v>
      </c>
      <c r="H57" s="13"/>
      <c r="I57" s="36">
        <v>52.74</v>
      </c>
    </row>
    <row r="58" spans="1:14" ht="12.95" customHeight="1" x14ac:dyDescent="0.2">
      <c r="A58" t="s">
        <v>22</v>
      </c>
      <c r="H58" s="13"/>
      <c r="I58" s="13">
        <v>299.93</v>
      </c>
    </row>
    <row r="59" spans="1:14" ht="12.95" customHeight="1" x14ac:dyDescent="0.2">
      <c r="A59" s="21" t="s">
        <v>129</v>
      </c>
      <c r="H59" s="23">
        <v>219.69</v>
      </c>
      <c r="I59" s="13"/>
    </row>
    <row r="60" spans="1:14" ht="12.95" customHeight="1" x14ac:dyDescent="0.2">
      <c r="A60" s="33" t="s">
        <v>208</v>
      </c>
      <c r="H60" s="13"/>
      <c r="I60" s="36">
        <v>100.71</v>
      </c>
    </row>
    <row r="61" spans="1:14" ht="12.95" customHeight="1" x14ac:dyDescent="0.2">
      <c r="A61" t="s">
        <v>23</v>
      </c>
      <c r="H61" s="13"/>
      <c r="I61" s="13">
        <v>70.42</v>
      </c>
    </row>
    <row r="62" spans="1:14" ht="12.95" customHeight="1" x14ac:dyDescent="0.2">
      <c r="A62" s="29" t="s">
        <v>168</v>
      </c>
      <c r="H62" s="13"/>
      <c r="I62" s="13">
        <v>340</v>
      </c>
    </row>
    <row r="63" spans="1:14" ht="12.95" customHeight="1" x14ac:dyDescent="0.2">
      <c r="A63" s="32" t="s">
        <v>193</v>
      </c>
      <c r="H63" s="13"/>
      <c r="I63" s="38">
        <v>40</v>
      </c>
    </row>
    <row r="64" spans="1:14" ht="12.95" customHeight="1" x14ac:dyDescent="0.2">
      <c r="A64" s="33" t="s">
        <v>209</v>
      </c>
      <c r="H64" s="13"/>
      <c r="I64" s="36">
        <v>63.71</v>
      </c>
    </row>
    <row r="65" spans="1:15" ht="12.95" customHeight="1" x14ac:dyDescent="0.2">
      <c r="A65" t="s">
        <v>24</v>
      </c>
      <c r="H65" s="51">
        <v>600.71</v>
      </c>
      <c r="I65" s="13"/>
    </row>
    <row r="66" spans="1:15" ht="12.95" customHeight="1" x14ac:dyDescent="0.2">
      <c r="A66" s="31" t="s">
        <v>183</v>
      </c>
      <c r="H66" s="18">
        <v>91.78</v>
      </c>
      <c r="I66" s="13"/>
    </row>
    <row r="67" spans="1:15" ht="12.95" customHeight="1" x14ac:dyDescent="0.2">
      <c r="A67" s="21" t="s">
        <v>130</v>
      </c>
      <c r="H67" s="23">
        <v>787</v>
      </c>
      <c r="I67" s="13"/>
    </row>
    <row r="68" spans="1:15" ht="12.95" customHeight="1" x14ac:dyDescent="0.2">
      <c r="A68" s="46" t="s">
        <v>260</v>
      </c>
      <c r="H68" s="13"/>
      <c r="I68" s="47">
        <v>38</v>
      </c>
      <c r="J68" s="48"/>
      <c r="K68" s="48"/>
      <c r="L68" s="48"/>
      <c r="M68" s="48"/>
      <c r="N68" s="48"/>
      <c r="O68" s="48"/>
    </row>
    <row r="69" spans="1:15" ht="12.95" customHeight="1" x14ac:dyDescent="0.2">
      <c r="A69" s="33" t="s">
        <v>210</v>
      </c>
      <c r="H69" s="13"/>
      <c r="I69" s="36">
        <v>90.34</v>
      </c>
    </row>
    <row r="70" spans="1:15" ht="11.1" customHeight="1" x14ac:dyDescent="0.2">
      <c r="A70" t="s">
        <v>25</v>
      </c>
      <c r="H70" s="13"/>
      <c r="I70" s="13"/>
    </row>
    <row r="71" spans="1:15" ht="12.95" customHeight="1" x14ac:dyDescent="0.2">
      <c r="A71" t="s">
        <v>26</v>
      </c>
      <c r="H71" s="13"/>
      <c r="I71" s="13">
        <v>301.36</v>
      </c>
    </row>
    <row r="72" spans="1:15" ht="12" customHeight="1" x14ac:dyDescent="0.2">
      <c r="A72" s="25" t="s">
        <v>155</v>
      </c>
      <c r="H72" s="13"/>
      <c r="I72" s="13">
        <v>3000</v>
      </c>
    </row>
    <row r="73" spans="1:15" ht="11.1" customHeight="1" x14ac:dyDescent="0.2">
      <c r="A73" t="s">
        <v>27</v>
      </c>
      <c r="H73" s="13"/>
      <c r="I73" s="13"/>
    </row>
    <row r="74" spans="1:15" ht="11.1" customHeight="1" x14ac:dyDescent="0.2">
      <c r="A74" t="s">
        <v>28</v>
      </c>
      <c r="H74" s="13"/>
      <c r="I74" s="13"/>
    </row>
    <row r="75" spans="1:15" ht="11.1" customHeight="1" x14ac:dyDescent="0.2">
      <c r="A75" t="s">
        <v>28</v>
      </c>
      <c r="H75" s="13"/>
      <c r="I75" s="13"/>
    </row>
    <row r="76" spans="1:15" ht="11.1" customHeight="1" x14ac:dyDescent="0.2">
      <c r="A76" t="s">
        <v>29</v>
      </c>
      <c r="H76" s="13"/>
      <c r="I76" s="13"/>
    </row>
    <row r="77" spans="1:15" ht="12.95" customHeight="1" x14ac:dyDescent="0.2">
      <c r="A77" t="s">
        <v>30</v>
      </c>
      <c r="H77" s="13"/>
      <c r="I77" s="13">
        <v>1387.4</v>
      </c>
    </row>
    <row r="78" spans="1:15" ht="12.95" customHeight="1" x14ac:dyDescent="0.2">
      <c r="A78" s="46" t="s">
        <v>113</v>
      </c>
      <c r="B78" s="11"/>
      <c r="C78" s="11"/>
      <c r="D78" s="11"/>
      <c r="E78" s="11"/>
      <c r="F78" s="11"/>
      <c r="G78" s="11"/>
      <c r="H78" s="15"/>
      <c r="I78" s="15">
        <v>3000</v>
      </c>
    </row>
    <row r="79" spans="1:15" ht="12.95" customHeight="1" x14ac:dyDescent="0.2">
      <c r="A79" s="46" t="s">
        <v>114</v>
      </c>
      <c r="B79" s="11"/>
      <c r="C79" s="11"/>
      <c r="D79" s="11"/>
      <c r="E79" s="11"/>
      <c r="F79" s="11"/>
      <c r="G79" s="11"/>
      <c r="H79" s="15"/>
      <c r="I79" s="15">
        <v>3000</v>
      </c>
    </row>
    <row r="80" spans="1:15" ht="12.95" customHeight="1" x14ac:dyDescent="0.2">
      <c r="A80" s="21" t="s">
        <v>131</v>
      </c>
      <c r="H80" s="23">
        <v>5343.22</v>
      </c>
      <c r="I80" s="13"/>
    </row>
    <row r="81" spans="1:9" ht="12.95" customHeight="1" x14ac:dyDescent="0.2">
      <c r="A81" t="s">
        <v>31</v>
      </c>
      <c r="H81" s="13"/>
      <c r="I81" s="13"/>
    </row>
    <row r="82" spans="1:9" ht="12.95" customHeight="1" x14ac:dyDescent="0.2">
      <c r="A82" t="s">
        <v>32</v>
      </c>
      <c r="H82" s="13"/>
      <c r="I82" s="13"/>
    </row>
    <row r="83" spans="1:9" ht="12.95" customHeight="1" x14ac:dyDescent="0.2">
      <c r="A83" s="30" t="s">
        <v>172</v>
      </c>
      <c r="H83" s="13"/>
      <c r="I83" s="13">
        <v>7095</v>
      </c>
    </row>
    <row r="84" spans="1:9" ht="12.95" customHeight="1" x14ac:dyDescent="0.2">
      <c r="A84" s="30" t="s">
        <v>173</v>
      </c>
      <c r="H84" s="13"/>
      <c r="I84" s="13">
        <v>1780</v>
      </c>
    </row>
    <row r="85" spans="1:9" ht="12.95" customHeight="1" x14ac:dyDescent="0.2">
      <c r="A85" s="30" t="s">
        <v>174</v>
      </c>
      <c r="H85" s="13"/>
      <c r="I85" s="13">
        <v>3095</v>
      </c>
    </row>
    <row r="86" spans="1:9" ht="12.95" customHeight="1" x14ac:dyDescent="0.2">
      <c r="A86" s="30" t="s">
        <v>175</v>
      </c>
      <c r="H86" s="13"/>
      <c r="I86" s="13">
        <v>3620</v>
      </c>
    </row>
    <row r="87" spans="1:9" ht="12.95" customHeight="1" x14ac:dyDescent="0.2">
      <c r="A87" s="21" t="s">
        <v>132</v>
      </c>
      <c r="H87" s="23">
        <v>13791.21</v>
      </c>
      <c r="I87" s="13"/>
    </row>
    <row r="88" spans="1:9" ht="12.95" customHeight="1" x14ac:dyDescent="0.2">
      <c r="A88" s="33" t="s">
        <v>211</v>
      </c>
      <c r="H88" s="13"/>
      <c r="I88" s="36">
        <v>93.99</v>
      </c>
    </row>
    <row r="89" spans="1:9" ht="12.95" customHeight="1" x14ac:dyDescent="0.2">
      <c r="A89" s="21" t="s">
        <v>133</v>
      </c>
      <c r="H89" s="23">
        <v>1253.8399999999999</v>
      </c>
      <c r="I89" s="13"/>
    </row>
    <row r="90" spans="1:9" ht="12.95" customHeight="1" x14ac:dyDescent="0.2">
      <c r="A90" s="21" t="s">
        <v>134</v>
      </c>
      <c r="H90" s="23">
        <v>15206.69</v>
      </c>
      <c r="I90" s="13"/>
    </row>
    <row r="91" spans="1:9" ht="12.95" customHeight="1" x14ac:dyDescent="0.2">
      <c r="A91" s="46" t="s">
        <v>115</v>
      </c>
      <c r="B91" s="11"/>
      <c r="C91" s="11"/>
      <c r="D91" s="11"/>
      <c r="E91" s="11"/>
      <c r="F91" s="11"/>
      <c r="G91" s="11"/>
      <c r="H91" s="15"/>
      <c r="I91" s="15">
        <v>7500</v>
      </c>
    </row>
    <row r="92" spans="1:9" ht="12.95" customHeight="1" x14ac:dyDescent="0.2">
      <c r="A92" s="21" t="s">
        <v>135</v>
      </c>
      <c r="H92" s="23">
        <v>3538.51</v>
      </c>
      <c r="I92" s="13"/>
    </row>
    <row r="93" spans="1:9" ht="12.95" customHeight="1" x14ac:dyDescent="0.2">
      <c r="A93" s="33" t="s">
        <v>212</v>
      </c>
      <c r="H93" s="13"/>
      <c r="I93" s="36">
        <v>176.85</v>
      </c>
    </row>
    <row r="94" spans="1:9" ht="12.95" customHeight="1" x14ac:dyDescent="0.2">
      <c r="A94" s="33" t="s">
        <v>213</v>
      </c>
      <c r="H94" s="13"/>
      <c r="I94" s="36">
        <v>63.71</v>
      </c>
    </row>
    <row r="95" spans="1:9" ht="12.95" customHeight="1" x14ac:dyDescent="0.2">
      <c r="A95" s="33" t="s">
        <v>214</v>
      </c>
      <c r="H95" s="13"/>
      <c r="I95" s="36">
        <v>63.71</v>
      </c>
    </row>
    <row r="96" spans="1:9" ht="12.95" customHeight="1" x14ac:dyDescent="0.2">
      <c r="A96" t="s">
        <v>33</v>
      </c>
      <c r="H96" s="51">
        <v>600.71</v>
      </c>
      <c r="I96" s="13"/>
    </row>
    <row r="97" spans="1:15" ht="12.95" customHeight="1" x14ac:dyDescent="0.2">
      <c r="A97" s="31" t="s">
        <v>184</v>
      </c>
      <c r="H97" s="18">
        <v>91.78</v>
      </c>
      <c r="I97" s="13"/>
    </row>
    <row r="98" spans="1:15" ht="12.95" customHeight="1" x14ac:dyDescent="0.2">
      <c r="A98" s="21" t="s">
        <v>136</v>
      </c>
      <c r="H98" s="23">
        <v>282.70999999999998</v>
      </c>
      <c r="I98" s="13"/>
    </row>
    <row r="99" spans="1:15" ht="12.95" customHeight="1" x14ac:dyDescent="0.2">
      <c r="A99" s="46" t="s">
        <v>261</v>
      </c>
      <c r="H99" s="13"/>
      <c r="I99" s="47">
        <v>2967.61</v>
      </c>
      <c r="J99" s="48"/>
      <c r="K99" s="48"/>
      <c r="L99" s="48"/>
      <c r="M99" s="48"/>
      <c r="N99" s="48"/>
      <c r="O99" s="48"/>
    </row>
    <row r="100" spans="1:15" ht="12.95" customHeight="1" x14ac:dyDescent="0.2">
      <c r="A100" t="s">
        <v>34</v>
      </c>
      <c r="H100" s="13"/>
      <c r="I100" s="13">
        <v>300.62</v>
      </c>
    </row>
    <row r="101" spans="1:15" ht="12.95" customHeight="1" x14ac:dyDescent="0.2">
      <c r="A101" s="33" t="s">
        <v>215</v>
      </c>
      <c r="H101" s="13"/>
      <c r="I101" s="36">
        <v>177.21</v>
      </c>
    </row>
    <row r="102" spans="1:15" ht="12.95" customHeight="1" x14ac:dyDescent="0.2">
      <c r="A102" t="s">
        <v>35</v>
      </c>
      <c r="H102" s="13"/>
      <c r="I102" s="13">
        <v>5443.22</v>
      </c>
    </row>
    <row r="103" spans="1:15" ht="12.95" customHeight="1" x14ac:dyDescent="0.2">
      <c r="A103" s="34" t="s">
        <v>216</v>
      </c>
      <c r="H103" s="13"/>
      <c r="I103" s="36">
        <v>99.74</v>
      </c>
    </row>
    <row r="104" spans="1:15" ht="12.95" customHeight="1" x14ac:dyDescent="0.2">
      <c r="A104" s="46" t="s">
        <v>116</v>
      </c>
      <c r="B104" s="11"/>
      <c r="C104" s="11"/>
      <c r="D104" s="11"/>
      <c r="E104" s="11"/>
      <c r="F104" s="11"/>
      <c r="G104" s="11"/>
      <c r="H104" s="15"/>
      <c r="I104" s="15">
        <v>4000</v>
      </c>
    </row>
    <row r="105" spans="1:15" ht="12.95" customHeight="1" x14ac:dyDescent="0.2">
      <c r="A105" s="33" t="s">
        <v>217</v>
      </c>
      <c r="H105" s="13"/>
      <c r="I105" s="36">
        <v>174.61</v>
      </c>
    </row>
    <row r="106" spans="1:15" ht="12.95" customHeight="1" x14ac:dyDescent="0.2">
      <c r="A106" s="46" t="s">
        <v>117</v>
      </c>
      <c r="B106" s="11"/>
      <c r="C106" s="11"/>
      <c r="D106" s="11"/>
      <c r="E106" s="11"/>
      <c r="F106" s="11"/>
      <c r="G106" s="11"/>
      <c r="H106" s="15"/>
      <c r="I106" s="15">
        <v>2000</v>
      </c>
    </row>
    <row r="107" spans="1:15" ht="12.95" customHeight="1" x14ac:dyDescent="0.2">
      <c r="A107" s="46" t="s">
        <v>118</v>
      </c>
      <c r="B107" s="11"/>
      <c r="C107" s="11"/>
      <c r="D107" s="11"/>
      <c r="E107" s="11"/>
      <c r="F107" s="11"/>
      <c r="G107" s="11"/>
      <c r="H107" s="15"/>
      <c r="I107" s="15">
        <v>5000</v>
      </c>
    </row>
    <row r="108" spans="1:15" ht="12.95" customHeight="1" x14ac:dyDescent="0.2">
      <c r="A108" s="21" t="s">
        <v>137</v>
      </c>
      <c r="H108" s="23">
        <v>54000</v>
      </c>
      <c r="I108" s="13"/>
    </row>
    <row r="109" spans="1:15" ht="12.95" customHeight="1" x14ac:dyDescent="0.2">
      <c r="A109" s="33" t="s">
        <v>218</v>
      </c>
      <c r="H109" s="13"/>
      <c r="I109" s="36">
        <v>11.52</v>
      </c>
    </row>
    <row r="110" spans="1:15" ht="12.95" customHeight="1" x14ac:dyDescent="0.2">
      <c r="A110" t="s">
        <v>36</v>
      </c>
      <c r="H110" s="13"/>
      <c r="I110" s="13">
        <v>461</v>
      </c>
    </row>
    <row r="111" spans="1:15" ht="12.95" customHeight="1" x14ac:dyDescent="0.2">
      <c r="A111" s="33" t="s">
        <v>219</v>
      </c>
      <c r="H111" s="13"/>
      <c r="I111" s="36">
        <v>95.73</v>
      </c>
    </row>
    <row r="112" spans="1:15" ht="12.95" customHeight="1" x14ac:dyDescent="0.2">
      <c r="A112" s="24" t="s">
        <v>149</v>
      </c>
      <c r="H112" s="13"/>
      <c r="I112" s="13">
        <v>1864.49</v>
      </c>
    </row>
    <row r="113" spans="1:16" ht="12.95" customHeight="1" x14ac:dyDescent="0.2">
      <c r="A113" s="21" t="s">
        <v>138</v>
      </c>
      <c r="H113" s="23">
        <v>208</v>
      </c>
      <c r="I113" s="13"/>
    </row>
    <row r="114" spans="1:16" ht="12.95" customHeight="1" x14ac:dyDescent="0.2">
      <c r="A114" t="s">
        <v>37</v>
      </c>
      <c r="H114" s="51">
        <v>600.71</v>
      </c>
      <c r="I114" s="13"/>
    </row>
    <row r="115" spans="1:16" ht="12.95" customHeight="1" x14ac:dyDescent="0.2">
      <c r="A115" s="33" t="s">
        <v>220</v>
      </c>
      <c r="H115" s="13"/>
      <c r="I115" s="36">
        <v>11.52</v>
      </c>
    </row>
    <row r="116" spans="1:16" ht="12.95" customHeight="1" x14ac:dyDescent="0.2">
      <c r="A116" s="31" t="s">
        <v>185</v>
      </c>
      <c r="H116" s="18">
        <v>91.78</v>
      </c>
      <c r="I116" s="13"/>
    </row>
    <row r="117" spans="1:16" ht="14.1" customHeight="1" x14ac:dyDescent="0.2">
      <c r="A117" s="29" t="s">
        <v>169</v>
      </c>
      <c r="H117" s="13"/>
      <c r="I117" s="13">
        <v>575.59</v>
      </c>
    </row>
    <row r="118" spans="1:16" ht="14.1" customHeight="1" x14ac:dyDescent="0.2">
      <c r="A118" s="46" t="s">
        <v>262</v>
      </c>
      <c r="H118" s="13"/>
      <c r="I118" s="47">
        <v>6355.65</v>
      </c>
      <c r="J118" s="48"/>
      <c r="K118" s="48"/>
      <c r="L118" s="48"/>
      <c r="M118" s="48"/>
      <c r="N118" s="48"/>
      <c r="O118" s="48"/>
      <c r="P118" s="48"/>
    </row>
    <row r="119" spans="1:16" ht="14.1" customHeight="1" x14ac:dyDescent="0.2">
      <c r="A119" t="s">
        <v>38</v>
      </c>
      <c r="H119" s="13"/>
      <c r="I119" s="13">
        <v>500</v>
      </c>
    </row>
    <row r="120" spans="1:16" ht="14.1" customHeight="1" x14ac:dyDescent="0.2">
      <c r="A120" t="s">
        <v>39</v>
      </c>
      <c r="H120" s="13"/>
      <c r="I120" s="13">
        <v>300.62</v>
      </c>
    </row>
    <row r="121" spans="1:16" ht="14.1" customHeight="1" x14ac:dyDescent="0.2">
      <c r="A121" s="46" t="s">
        <v>119</v>
      </c>
      <c r="B121" s="11"/>
      <c r="C121" s="11"/>
      <c r="D121" s="11"/>
      <c r="E121" s="11"/>
      <c r="F121" s="11"/>
      <c r="G121" s="11"/>
      <c r="H121" s="15"/>
      <c r="I121" s="15">
        <v>8500</v>
      </c>
    </row>
    <row r="122" spans="1:16" ht="14.1" customHeight="1" x14ac:dyDescent="0.2">
      <c r="A122" t="s">
        <v>40</v>
      </c>
      <c r="H122" s="13"/>
      <c r="I122" s="13">
        <v>5750.51</v>
      </c>
    </row>
    <row r="123" spans="1:16" ht="14.1" customHeight="1" x14ac:dyDescent="0.2">
      <c r="A123" s="27" t="s">
        <v>160</v>
      </c>
      <c r="H123" s="13"/>
      <c r="I123" s="13">
        <v>2358.75</v>
      </c>
    </row>
    <row r="124" spans="1:16" ht="14.1" customHeight="1" x14ac:dyDescent="0.2">
      <c r="A124" s="46" t="s">
        <v>120</v>
      </c>
      <c r="B124" s="11"/>
      <c r="C124" s="11"/>
      <c r="D124" s="11"/>
      <c r="E124" s="11"/>
      <c r="F124" s="11"/>
      <c r="G124" s="11"/>
      <c r="H124" s="15"/>
      <c r="I124" s="15">
        <v>2000</v>
      </c>
    </row>
    <row r="125" spans="1:16" ht="14.1" customHeight="1" x14ac:dyDescent="0.2">
      <c r="A125" s="25" t="s">
        <v>156</v>
      </c>
      <c r="H125" s="13"/>
      <c r="I125" s="13">
        <v>2000</v>
      </c>
    </row>
    <row r="126" spans="1:16" ht="14.1" customHeight="1" x14ac:dyDescent="0.2">
      <c r="A126" t="s">
        <v>41</v>
      </c>
      <c r="H126" s="13"/>
      <c r="I126" s="13">
        <v>561.92999999999995</v>
      </c>
    </row>
    <row r="127" spans="1:16" ht="14.1" customHeight="1" x14ac:dyDescent="0.2">
      <c r="A127" t="s">
        <v>42</v>
      </c>
      <c r="H127" s="13"/>
      <c r="I127" s="13">
        <v>1123.8699999999999</v>
      </c>
    </row>
    <row r="128" spans="1:16" ht="14.1" customHeight="1" x14ac:dyDescent="0.2">
      <c r="A128" t="s">
        <v>43</v>
      </c>
      <c r="H128" s="13"/>
      <c r="I128" s="13">
        <v>327</v>
      </c>
    </row>
    <row r="129" spans="1:16" ht="14.1" customHeight="1" x14ac:dyDescent="0.2">
      <c r="A129" s="30" t="s">
        <v>176</v>
      </c>
      <c r="H129" s="13"/>
      <c r="I129" s="13">
        <v>3620</v>
      </c>
    </row>
    <row r="130" spans="1:16" ht="14.1" customHeight="1" x14ac:dyDescent="0.2">
      <c r="A130" t="s">
        <v>44</v>
      </c>
      <c r="H130" s="13"/>
      <c r="I130" s="13">
        <v>47</v>
      </c>
    </row>
    <row r="131" spans="1:16" ht="14.1" customHeight="1" x14ac:dyDescent="0.2">
      <c r="A131" s="30" t="s">
        <v>177</v>
      </c>
      <c r="H131" s="13"/>
      <c r="I131" s="13">
        <v>1780</v>
      </c>
    </row>
    <row r="132" spans="1:16" ht="14.1" customHeight="1" x14ac:dyDescent="0.2">
      <c r="A132" t="s">
        <v>45</v>
      </c>
      <c r="H132" s="13">
        <v>4.18</v>
      </c>
      <c r="I132" s="13"/>
    </row>
    <row r="133" spans="1:16" ht="14.1" customHeight="1" x14ac:dyDescent="0.2">
      <c r="A133" t="s">
        <v>46</v>
      </c>
      <c r="H133" s="13"/>
      <c r="I133" s="13">
        <v>154.09</v>
      </c>
    </row>
    <row r="134" spans="1:16" ht="14.1" customHeight="1" x14ac:dyDescent="0.2">
      <c r="A134" s="33" t="s">
        <v>221</v>
      </c>
      <c r="H134" s="13"/>
      <c r="I134" s="36">
        <v>130.35</v>
      </c>
    </row>
    <row r="135" spans="1:16" ht="14.1" customHeight="1" x14ac:dyDescent="0.2">
      <c r="A135" s="39" t="s">
        <v>250</v>
      </c>
      <c r="H135" s="53">
        <v>896.76</v>
      </c>
      <c r="I135" s="13"/>
    </row>
    <row r="136" spans="1:16" ht="14.1" customHeight="1" x14ac:dyDescent="0.2">
      <c r="A136" s="21" t="s">
        <v>139</v>
      </c>
      <c r="H136" s="23">
        <v>51060.56</v>
      </c>
      <c r="I136" s="13"/>
    </row>
    <row r="137" spans="1:16" ht="14.1" customHeight="1" x14ac:dyDescent="0.2">
      <c r="A137" s="32" t="s">
        <v>194</v>
      </c>
      <c r="H137" s="13"/>
      <c r="I137" s="38">
        <v>100</v>
      </c>
    </row>
    <row r="138" spans="1:16" ht="14.1" customHeight="1" x14ac:dyDescent="0.2">
      <c r="A138" s="10">
        <v>40708</v>
      </c>
      <c r="B138" t="s">
        <v>102</v>
      </c>
      <c r="C138" s="46" t="s">
        <v>106</v>
      </c>
      <c r="D138" t="s">
        <v>105</v>
      </c>
      <c r="E138">
        <v>-3</v>
      </c>
      <c r="H138" s="13"/>
      <c r="I138" s="47">
        <v>3</v>
      </c>
    </row>
    <row r="139" spans="1:16" ht="14.1" customHeight="1" x14ac:dyDescent="0.2">
      <c r="A139" s="33" t="s">
        <v>222</v>
      </c>
      <c r="H139" s="13"/>
      <c r="I139" s="36">
        <v>217.04</v>
      </c>
    </row>
    <row r="140" spans="1:16" ht="14.1" customHeight="1" x14ac:dyDescent="0.2">
      <c r="A140" s="33" t="s">
        <v>223</v>
      </c>
      <c r="H140" s="13"/>
      <c r="I140" s="36">
        <v>314.57</v>
      </c>
    </row>
    <row r="141" spans="1:16" ht="14.1" customHeight="1" x14ac:dyDescent="0.2">
      <c r="A141" s="46" t="s">
        <v>263</v>
      </c>
      <c r="H141" s="13"/>
      <c r="I141" s="47">
        <v>2364.34</v>
      </c>
      <c r="J141" s="48"/>
      <c r="K141" s="48"/>
      <c r="L141" s="48"/>
      <c r="M141" s="48"/>
      <c r="N141" s="48"/>
      <c r="O141" s="48"/>
      <c r="P141" s="48"/>
    </row>
    <row r="142" spans="1:16" ht="14.1" customHeight="1" x14ac:dyDescent="0.2">
      <c r="A142" s="33" t="s">
        <v>224</v>
      </c>
      <c r="H142" s="13"/>
      <c r="I142" s="36">
        <v>86.12</v>
      </c>
    </row>
    <row r="143" spans="1:16" ht="14.1" customHeight="1" x14ac:dyDescent="0.2">
      <c r="A143" s="33" t="s">
        <v>225</v>
      </c>
      <c r="H143" s="13"/>
      <c r="I143" s="36">
        <v>52.2</v>
      </c>
    </row>
    <row r="144" spans="1:16" ht="14.1" customHeight="1" x14ac:dyDescent="0.2">
      <c r="A144" t="s">
        <v>47</v>
      </c>
      <c r="H144" s="51">
        <v>600.71</v>
      </c>
      <c r="I144" s="13"/>
    </row>
    <row r="145" spans="1:16" ht="14.1" customHeight="1" x14ac:dyDescent="0.2">
      <c r="A145" s="31" t="s">
        <v>186</v>
      </c>
      <c r="H145" s="18">
        <v>91.78</v>
      </c>
      <c r="I145" s="13"/>
    </row>
    <row r="146" spans="1:16" ht="14.1" customHeight="1" x14ac:dyDescent="0.2">
      <c r="A146" s="21" t="s">
        <v>140</v>
      </c>
      <c r="H146" s="23">
        <v>704</v>
      </c>
      <c r="I146" s="13"/>
    </row>
    <row r="147" spans="1:16" ht="14.1" customHeight="1" x14ac:dyDescent="0.2">
      <c r="A147" t="s">
        <v>48</v>
      </c>
      <c r="H147" s="13"/>
      <c r="I147" s="13">
        <v>300.62</v>
      </c>
    </row>
    <row r="148" spans="1:16" ht="14.1" customHeight="1" x14ac:dyDescent="0.2">
      <c r="A148" s="46" t="s">
        <v>121</v>
      </c>
      <c r="B148" s="11"/>
      <c r="C148" s="11"/>
      <c r="D148" s="11"/>
      <c r="E148" s="11"/>
      <c r="F148" s="11"/>
      <c r="G148" s="11"/>
      <c r="H148" s="15"/>
      <c r="I148" s="15">
        <v>10000</v>
      </c>
    </row>
    <row r="149" spans="1:16" ht="14.1" customHeight="1" x14ac:dyDescent="0.2">
      <c r="A149" t="s">
        <v>49</v>
      </c>
      <c r="H149" s="13"/>
      <c r="I149" s="13">
        <v>4.12</v>
      </c>
    </row>
    <row r="150" spans="1:16" ht="14.1" customHeight="1" x14ac:dyDescent="0.2">
      <c r="A150" s="27" t="s">
        <v>161</v>
      </c>
      <c r="H150" s="13"/>
      <c r="I150" s="13">
        <v>2976.35</v>
      </c>
    </row>
    <row r="151" spans="1:16" ht="14.1" customHeight="1" x14ac:dyDescent="0.2">
      <c r="A151" t="s">
        <v>50</v>
      </c>
      <c r="H151" s="13"/>
      <c r="I151" s="13">
        <v>7.62</v>
      </c>
    </row>
    <row r="152" spans="1:16" ht="14.1" customHeight="1" x14ac:dyDescent="0.2">
      <c r="A152" s="33" t="s">
        <v>226</v>
      </c>
      <c r="H152" s="13"/>
      <c r="I152" s="36">
        <v>282.51</v>
      </c>
    </row>
    <row r="153" spans="1:16" ht="12.95" customHeight="1" x14ac:dyDescent="0.2">
      <c r="A153" s="33" t="s">
        <v>227</v>
      </c>
      <c r="H153" s="13"/>
      <c r="I153" s="36">
        <v>224.42</v>
      </c>
    </row>
    <row r="154" spans="1:16" ht="12.95" customHeight="1" x14ac:dyDescent="0.2">
      <c r="A154" s="46" t="s">
        <v>264</v>
      </c>
      <c r="H154" s="13"/>
      <c r="I154" s="47">
        <v>7242.83</v>
      </c>
      <c r="J154" s="48"/>
      <c r="K154" s="48"/>
      <c r="L154" s="48"/>
      <c r="M154" s="48"/>
      <c r="N154" s="48"/>
      <c r="O154" s="48"/>
      <c r="P154" s="48"/>
    </row>
    <row r="155" spans="1:16" ht="12.95" customHeight="1" x14ac:dyDescent="0.2">
      <c r="A155" s="24" t="s">
        <v>150</v>
      </c>
      <c r="H155" s="13"/>
      <c r="I155" s="13">
        <v>175.47</v>
      </c>
    </row>
    <row r="156" spans="1:16" ht="12.95" customHeight="1" x14ac:dyDescent="0.2">
      <c r="A156" s="33" t="s">
        <v>228</v>
      </c>
      <c r="H156" s="13"/>
      <c r="I156" s="36">
        <v>166.12</v>
      </c>
    </row>
    <row r="157" spans="1:16" ht="12.95" customHeight="1" x14ac:dyDescent="0.2">
      <c r="A157" s="27" t="s">
        <v>162</v>
      </c>
      <c r="H157" s="13"/>
      <c r="I157" s="13">
        <v>1998.19</v>
      </c>
    </row>
    <row r="158" spans="1:16" ht="12.95" customHeight="1" x14ac:dyDescent="0.2">
      <c r="A158" s="46" t="s">
        <v>265</v>
      </c>
      <c r="H158" s="13"/>
      <c r="I158" s="13">
        <v>8</v>
      </c>
    </row>
    <row r="159" spans="1:16" ht="12.95" customHeight="1" x14ac:dyDescent="0.2">
      <c r="A159" s="32" t="s">
        <v>195</v>
      </c>
      <c r="H159" s="13"/>
      <c r="I159" s="38">
        <v>100</v>
      </c>
    </row>
    <row r="160" spans="1:16" ht="12.95" customHeight="1" x14ac:dyDescent="0.2">
      <c r="A160" s="33" t="s">
        <v>229</v>
      </c>
      <c r="H160" s="13"/>
      <c r="I160" s="36">
        <v>82.16</v>
      </c>
    </row>
    <row r="161" spans="1:9" ht="12.95" customHeight="1" x14ac:dyDescent="0.2">
      <c r="A161" s="46" t="s">
        <v>266</v>
      </c>
      <c r="H161" s="13"/>
      <c r="I161" s="47">
        <v>3</v>
      </c>
    </row>
    <row r="162" spans="1:9" ht="12.95" customHeight="1" x14ac:dyDescent="0.2">
      <c r="A162" s="33" t="s">
        <v>230</v>
      </c>
      <c r="H162" s="13"/>
      <c r="I162" s="36">
        <v>63.72</v>
      </c>
    </row>
    <row r="163" spans="1:9" ht="12.95" customHeight="1" x14ac:dyDescent="0.2">
      <c r="A163" t="s">
        <v>51</v>
      </c>
      <c r="H163" s="13">
        <v>600.71</v>
      </c>
      <c r="I163" s="13"/>
    </row>
    <row r="164" spans="1:9" ht="12.95" customHeight="1" x14ac:dyDescent="0.2">
      <c r="A164" s="31" t="s">
        <v>187</v>
      </c>
      <c r="H164" s="18">
        <v>91.78</v>
      </c>
      <c r="I164" s="13"/>
    </row>
    <row r="165" spans="1:9" ht="12.95" customHeight="1" x14ac:dyDescent="0.2">
      <c r="A165" s="21" t="s">
        <v>141</v>
      </c>
      <c r="H165" s="23">
        <v>253</v>
      </c>
      <c r="I165" s="13"/>
    </row>
    <row r="166" spans="1:9" ht="12.95" customHeight="1" x14ac:dyDescent="0.2">
      <c r="A166" s="46" t="s">
        <v>122</v>
      </c>
      <c r="B166" s="11"/>
      <c r="C166" s="11"/>
      <c r="D166" s="11"/>
      <c r="E166" s="11"/>
      <c r="F166" s="11"/>
      <c r="G166" s="11"/>
      <c r="H166" s="15"/>
      <c r="I166" s="15">
        <v>10000</v>
      </c>
    </row>
    <row r="167" spans="1:9" ht="12.95" customHeight="1" x14ac:dyDescent="0.2">
      <c r="A167" t="s">
        <v>52</v>
      </c>
      <c r="H167" s="13"/>
      <c r="I167" s="13">
        <v>300.62</v>
      </c>
    </row>
    <row r="168" spans="1:9" ht="12.95" customHeight="1" x14ac:dyDescent="0.2">
      <c r="A168" s="29" t="s">
        <v>170</v>
      </c>
      <c r="H168" s="13"/>
      <c r="I168" s="13">
        <v>1000</v>
      </c>
    </row>
    <row r="169" spans="1:9" ht="12.95" customHeight="1" x14ac:dyDescent="0.2">
      <c r="A169" s="33" t="s">
        <v>231</v>
      </c>
      <c r="H169" s="13"/>
      <c r="I169" s="36">
        <v>277.77999999999997</v>
      </c>
    </row>
    <row r="170" spans="1:9" ht="12.95" customHeight="1" x14ac:dyDescent="0.2">
      <c r="A170" s="33" t="s">
        <v>232</v>
      </c>
      <c r="H170" s="13"/>
      <c r="I170" s="36">
        <v>170.89</v>
      </c>
    </row>
    <row r="171" spans="1:9" ht="12.95" customHeight="1" x14ac:dyDescent="0.2">
      <c r="A171" s="24" t="s">
        <v>151</v>
      </c>
      <c r="H171" s="13"/>
      <c r="I171" s="13">
        <v>1172.08</v>
      </c>
    </row>
    <row r="172" spans="1:9" ht="12.95" customHeight="1" x14ac:dyDescent="0.2">
      <c r="A172" s="33" t="s">
        <v>233</v>
      </c>
      <c r="H172" s="13"/>
      <c r="I172" s="36">
        <v>308.10000000000002</v>
      </c>
    </row>
    <row r="173" spans="1:9" ht="12.95" customHeight="1" x14ac:dyDescent="0.2">
      <c r="A173" s="25" t="s">
        <v>157</v>
      </c>
      <c r="H173" s="13"/>
      <c r="I173" s="13">
        <v>2000</v>
      </c>
    </row>
    <row r="174" spans="1:9" ht="12.95" customHeight="1" x14ac:dyDescent="0.2">
      <c r="A174" t="s">
        <v>53</v>
      </c>
      <c r="H174" s="13"/>
      <c r="I174" s="13">
        <v>575</v>
      </c>
    </row>
    <row r="175" spans="1:9" ht="12.95" customHeight="1" x14ac:dyDescent="0.2">
      <c r="A175" s="33" t="s">
        <v>234</v>
      </c>
      <c r="H175" s="13"/>
      <c r="I175" s="36">
        <v>84.47</v>
      </c>
    </row>
    <row r="176" spans="1:9" ht="12.95" customHeight="1" x14ac:dyDescent="0.2">
      <c r="A176" s="33" t="s">
        <v>235</v>
      </c>
      <c r="H176" s="13"/>
      <c r="I176" s="36">
        <v>63.72</v>
      </c>
    </row>
    <row r="177" spans="1:15" ht="12.95" customHeight="1" x14ac:dyDescent="0.2">
      <c r="A177" s="46" t="s">
        <v>123</v>
      </c>
      <c r="B177" s="11"/>
      <c r="C177" s="11"/>
      <c r="D177" s="11"/>
      <c r="E177" s="11"/>
      <c r="F177" s="11"/>
      <c r="G177" s="11"/>
      <c r="H177" s="15"/>
      <c r="I177" s="15">
        <v>10000</v>
      </c>
    </row>
    <row r="178" spans="1:15" ht="12.95" customHeight="1" x14ac:dyDescent="0.2">
      <c r="A178" s="21" t="s">
        <v>142</v>
      </c>
      <c r="H178" s="23">
        <v>199</v>
      </c>
      <c r="I178" s="13"/>
    </row>
    <row r="179" spans="1:15" ht="12.95" customHeight="1" x14ac:dyDescent="0.2">
      <c r="A179" t="s">
        <v>54</v>
      </c>
      <c r="H179" s="13">
        <v>600.71</v>
      </c>
      <c r="I179" s="13"/>
    </row>
    <row r="180" spans="1:15" ht="12.95" customHeight="1" x14ac:dyDescent="0.2">
      <c r="A180" s="31" t="s">
        <v>188</v>
      </c>
      <c r="H180" s="18">
        <v>91.78</v>
      </c>
      <c r="I180" s="13"/>
    </row>
    <row r="181" spans="1:15" ht="12.95" customHeight="1" x14ac:dyDescent="0.2">
      <c r="A181" s="46" t="s">
        <v>267</v>
      </c>
      <c r="H181" s="13"/>
      <c r="I181" s="47">
        <v>3256.32</v>
      </c>
      <c r="J181" s="48"/>
      <c r="K181" s="48"/>
      <c r="L181" s="48"/>
      <c r="M181" s="48"/>
      <c r="N181" s="48"/>
      <c r="O181" s="48"/>
    </row>
    <row r="182" spans="1:15" ht="11.1" customHeight="1" x14ac:dyDescent="0.2">
      <c r="A182" t="s">
        <v>55</v>
      </c>
      <c r="H182" s="13"/>
      <c r="I182" s="13"/>
    </row>
    <row r="183" spans="1:15" ht="12.95" customHeight="1" x14ac:dyDescent="0.2">
      <c r="A183" t="s">
        <v>56</v>
      </c>
      <c r="H183" s="13"/>
      <c r="I183" s="13">
        <v>290.04000000000002</v>
      </c>
    </row>
    <row r="184" spans="1:15" ht="12.95" customHeight="1" x14ac:dyDescent="0.2">
      <c r="A184" s="49" t="s">
        <v>57</v>
      </c>
      <c r="H184" s="13"/>
      <c r="I184" s="13">
        <v>230</v>
      </c>
    </row>
    <row r="185" spans="1:15" ht="12.95" customHeight="1" x14ac:dyDescent="0.2">
      <c r="A185" s="30" t="s">
        <v>178</v>
      </c>
      <c r="H185" s="13"/>
      <c r="I185" s="13">
        <v>2100</v>
      </c>
    </row>
    <row r="186" spans="1:15" ht="12.95" customHeight="1" x14ac:dyDescent="0.2">
      <c r="A186" s="30" t="s">
        <v>179</v>
      </c>
      <c r="H186" s="13"/>
      <c r="I186" s="13">
        <v>1780</v>
      </c>
    </row>
    <row r="187" spans="1:15" ht="12.95" customHeight="1" x14ac:dyDescent="0.2">
      <c r="A187" t="s">
        <v>58</v>
      </c>
      <c r="H187" s="13"/>
      <c r="I187" s="13">
        <v>203.06</v>
      </c>
    </row>
    <row r="188" spans="1:15" ht="12" customHeight="1" x14ac:dyDescent="0.2">
      <c r="A188" s="16" t="s">
        <v>59</v>
      </c>
      <c r="H188" s="13"/>
      <c r="I188" s="13"/>
    </row>
    <row r="189" spans="1:15" ht="12" customHeight="1" x14ac:dyDescent="0.2">
      <c r="A189" s="16" t="s">
        <v>60</v>
      </c>
      <c r="H189" s="13"/>
      <c r="I189" s="13"/>
    </row>
    <row r="190" spans="1:15" ht="12" customHeight="1" x14ac:dyDescent="0.2">
      <c r="A190" s="28" t="s">
        <v>163</v>
      </c>
      <c r="H190" s="13"/>
      <c r="I190" s="13"/>
    </row>
    <row r="191" spans="1:15" ht="12" customHeight="1" x14ac:dyDescent="0.2">
      <c r="A191" s="34" t="s">
        <v>236</v>
      </c>
      <c r="H191" s="13"/>
      <c r="I191" s="13"/>
    </row>
    <row r="192" spans="1:15" ht="11.1" customHeight="1" x14ac:dyDescent="0.2">
      <c r="A192" s="12">
        <v>-999.04</v>
      </c>
      <c r="H192" s="13"/>
      <c r="I192" s="43">
        <v>999.04</v>
      </c>
    </row>
    <row r="193" spans="1:14" ht="11.1" customHeight="1" x14ac:dyDescent="0.2">
      <c r="A193" s="12">
        <v>-265.10000000000002</v>
      </c>
      <c r="H193" s="13"/>
      <c r="I193" s="36">
        <v>265.10000000000002</v>
      </c>
    </row>
    <row r="194" spans="1:14" ht="12.95" customHeight="1" x14ac:dyDescent="0.2">
      <c r="A194" s="39" t="s">
        <v>251</v>
      </c>
      <c r="H194" s="13">
        <v>274.01</v>
      </c>
      <c r="I194" s="13"/>
    </row>
    <row r="195" spans="1:14" ht="12.95" customHeight="1" x14ac:dyDescent="0.2">
      <c r="A195" t="s">
        <v>61</v>
      </c>
      <c r="H195" s="13"/>
      <c r="I195" s="13">
        <v>168.71</v>
      </c>
    </row>
    <row r="196" spans="1:14" ht="12.95" customHeight="1" x14ac:dyDescent="0.2">
      <c r="A196" s="33" t="s">
        <v>237</v>
      </c>
      <c r="H196" s="13"/>
      <c r="I196" s="36">
        <v>344.55</v>
      </c>
    </row>
    <row r="197" spans="1:14" ht="12.95" customHeight="1" x14ac:dyDescent="0.2">
      <c r="A197" s="24" t="s">
        <v>152</v>
      </c>
      <c r="H197" s="13"/>
      <c r="I197" s="13">
        <v>790.04</v>
      </c>
    </row>
    <row r="198" spans="1:14" ht="12.95" customHeight="1" x14ac:dyDescent="0.2">
      <c r="A198" s="21" t="s">
        <v>143</v>
      </c>
      <c r="H198" s="23">
        <v>10000</v>
      </c>
      <c r="I198" s="13"/>
    </row>
    <row r="199" spans="1:14" ht="12.95" customHeight="1" x14ac:dyDescent="0.2">
      <c r="A199" s="46" t="s">
        <v>268</v>
      </c>
      <c r="H199" s="13"/>
      <c r="I199" s="47">
        <v>4767.3599999999997</v>
      </c>
      <c r="J199" s="48"/>
      <c r="K199" s="48"/>
      <c r="L199" s="48"/>
      <c r="M199" s="48"/>
      <c r="N199" s="48"/>
    </row>
    <row r="200" spans="1:14" ht="12.95" customHeight="1" x14ac:dyDescent="0.2">
      <c r="A200" s="33" t="s">
        <v>238</v>
      </c>
      <c r="H200" s="13"/>
      <c r="I200" s="36">
        <v>84.47</v>
      </c>
    </row>
    <row r="201" spans="1:14" ht="12.95" customHeight="1" x14ac:dyDescent="0.2">
      <c r="A201" s="46" t="s">
        <v>124</v>
      </c>
      <c r="B201" s="11"/>
      <c r="C201" s="11"/>
      <c r="D201" s="11"/>
      <c r="E201" s="11"/>
      <c r="F201" s="11"/>
      <c r="G201" s="11"/>
      <c r="H201" s="15"/>
      <c r="I201" s="15">
        <v>5000</v>
      </c>
    </row>
    <row r="202" spans="1:14" ht="12.95" customHeight="1" x14ac:dyDescent="0.2">
      <c r="A202" s="33" t="s">
        <v>239</v>
      </c>
      <c r="H202" s="13"/>
      <c r="I202" s="36">
        <v>63.72</v>
      </c>
    </row>
    <row r="203" spans="1:14" ht="12.95" customHeight="1" x14ac:dyDescent="0.2">
      <c r="A203" s="21" t="s">
        <v>144</v>
      </c>
      <c r="H203" s="23">
        <v>721</v>
      </c>
      <c r="I203" s="13"/>
    </row>
    <row r="204" spans="1:14" ht="12.95" customHeight="1" x14ac:dyDescent="0.2">
      <c r="A204" s="31" t="s">
        <v>189</v>
      </c>
      <c r="H204" s="18">
        <v>91.78</v>
      </c>
      <c r="I204" s="13"/>
    </row>
    <row r="205" spans="1:14" ht="12.95" customHeight="1" x14ac:dyDescent="0.2">
      <c r="A205" t="s">
        <v>62</v>
      </c>
      <c r="H205" s="13">
        <v>600.71</v>
      </c>
      <c r="I205" s="13"/>
    </row>
    <row r="206" spans="1:14" ht="12.95" customHeight="1" x14ac:dyDescent="0.2">
      <c r="A206" t="s">
        <v>63</v>
      </c>
      <c r="H206" s="13"/>
      <c r="I206" s="13">
        <v>1598.4</v>
      </c>
    </row>
    <row r="207" spans="1:14" ht="12.95" customHeight="1" x14ac:dyDescent="0.2">
      <c r="A207" t="s">
        <v>64</v>
      </c>
      <c r="H207" s="13"/>
      <c r="I207" s="13">
        <v>290.04000000000002</v>
      </c>
    </row>
    <row r="208" spans="1:14" ht="12.95" customHeight="1" x14ac:dyDescent="0.2">
      <c r="A208" s="27" t="s">
        <v>164</v>
      </c>
      <c r="H208" s="13"/>
      <c r="I208" s="13">
        <v>2390.35</v>
      </c>
    </row>
    <row r="209" spans="1:9" ht="12.95" customHeight="1" x14ac:dyDescent="0.2">
      <c r="A209" s="33" t="s">
        <v>240</v>
      </c>
      <c r="H209" s="13"/>
      <c r="I209" s="36">
        <v>184.35</v>
      </c>
    </row>
    <row r="210" spans="1:9" ht="12.95" customHeight="1" x14ac:dyDescent="0.2">
      <c r="A210" t="s">
        <v>65</v>
      </c>
      <c r="H210" s="13"/>
      <c r="I210" s="13">
        <v>100</v>
      </c>
    </row>
    <row r="211" spans="1:9" ht="12.95" customHeight="1" x14ac:dyDescent="0.2">
      <c r="A211" s="33" t="s">
        <v>241</v>
      </c>
      <c r="H211" s="13"/>
      <c r="I211" s="36">
        <v>227.06</v>
      </c>
    </row>
    <row r="212" spans="1:9" ht="12.95" customHeight="1" x14ac:dyDescent="0.2">
      <c r="A212" s="21" t="s">
        <v>145</v>
      </c>
      <c r="H212" s="23">
        <v>15000</v>
      </c>
      <c r="I212" s="13"/>
    </row>
    <row r="213" spans="1:9" ht="12.95" customHeight="1" x14ac:dyDescent="0.2">
      <c r="A213" s="33" t="s">
        <v>242</v>
      </c>
      <c r="H213" s="13"/>
      <c r="I213" s="36">
        <v>217.43</v>
      </c>
    </row>
    <row r="214" spans="1:9" ht="12.95" customHeight="1" x14ac:dyDescent="0.2">
      <c r="A214" s="24" t="s">
        <v>153</v>
      </c>
      <c r="H214" s="13"/>
      <c r="I214" s="13">
        <v>687.84</v>
      </c>
    </row>
    <row r="215" spans="1:9" ht="12.95" customHeight="1" x14ac:dyDescent="0.2">
      <c r="A215" s="27" t="s">
        <v>165</v>
      </c>
      <c r="H215" s="13"/>
      <c r="I215" s="13">
        <v>2033.3</v>
      </c>
    </row>
    <row r="216" spans="1:9" ht="12.95" customHeight="1" x14ac:dyDescent="0.2">
      <c r="A216" t="s">
        <v>66</v>
      </c>
      <c r="H216" s="13"/>
      <c r="I216" s="13">
        <v>700</v>
      </c>
    </row>
    <row r="217" spans="1:9" ht="12.95" customHeight="1" x14ac:dyDescent="0.2">
      <c r="A217" t="s">
        <v>67</v>
      </c>
      <c r="H217" s="13"/>
      <c r="I217" s="13">
        <v>280</v>
      </c>
    </row>
    <row r="218" spans="1:9" ht="12.95" customHeight="1" x14ac:dyDescent="0.2">
      <c r="A218" s="25" t="s">
        <v>158</v>
      </c>
      <c r="H218" s="13"/>
      <c r="I218" s="13">
        <v>2000</v>
      </c>
    </row>
    <row r="219" spans="1:9" ht="12.95" customHeight="1" x14ac:dyDescent="0.2">
      <c r="A219" s="21" t="s">
        <v>146</v>
      </c>
      <c r="H219" s="23">
        <v>30000</v>
      </c>
      <c r="I219" s="13"/>
    </row>
    <row r="220" spans="1:9" ht="12.95" customHeight="1" x14ac:dyDescent="0.2">
      <c r="A220" s="33" t="s">
        <v>243</v>
      </c>
      <c r="H220" s="13"/>
      <c r="I220" s="36">
        <v>63.71</v>
      </c>
    </row>
    <row r="221" spans="1:9" ht="12.95" customHeight="1" x14ac:dyDescent="0.2">
      <c r="A221" s="21" t="s">
        <v>147</v>
      </c>
      <c r="H221" s="23">
        <v>231</v>
      </c>
      <c r="I221" s="13"/>
    </row>
    <row r="222" spans="1:9" ht="12.95" customHeight="1" x14ac:dyDescent="0.2">
      <c r="A222" t="s">
        <v>68</v>
      </c>
      <c r="H222" s="13">
        <v>600.71</v>
      </c>
      <c r="I222" s="13"/>
    </row>
    <row r="223" spans="1:9" ht="12.95" customHeight="1" x14ac:dyDescent="0.2">
      <c r="A223" s="31" t="s">
        <v>190</v>
      </c>
      <c r="H223" s="18">
        <v>91.78</v>
      </c>
      <c r="I223" s="13"/>
    </row>
    <row r="224" spans="1:9" ht="12.95" customHeight="1" x14ac:dyDescent="0.2">
      <c r="A224" t="s">
        <v>69</v>
      </c>
      <c r="H224" s="13"/>
      <c r="I224" s="13">
        <v>2000</v>
      </c>
    </row>
    <row r="225" spans="1:14" ht="11.1" customHeight="1" x14ac:dyDescent="0.2">
      <c r="A225" t="s">
        <v>70</v>
      </c>
      <c r="H225" s="13"/>
      <c r="I225" s="13"/>
    </row>
    <row r="226" spans="1:14" ht="11.1" customHeight="1" x14ac:dyDescent="0.2">
      <c r="A226" t="s">
        <v>71</v>
      </c>
      <c r="H226" s="13"/>
      <c r="I226" s="13"/>
    </row>
    <row r="227" spans="1:14" ht="11.1" customHeight="1" x14ac:dyDescent="0.2">
      <c r="A227" t="s">
        <v>72</v>
      </c>
      <c r="H227" s="13"/>
      <c r="I227" s="13"/>
    </row>
    <row r="228" spans="1:14" ht="12.95" customHeight="1" x14ac:dyDescent="0.2">
      <c r="A228" t="s">
        <v>73</v>
      </c>
      <c r="H228" s="13"/>
      <c r="I228" s="13">
        <v>290.04000000000002</v>
      </c>
    </row>
    <row r="229" spans="1:14" ht="12.95" customHeight="1" x14ac:dyDescent="0.2">
      <c r="A229" s="46" t="s">
        <v>269</v>
      </c>
      <c r="H229" s="13"/>
      <c r="I229" s="13">
        <v>102.52</v>
      </c>
    </row>
    <row r="230" spans="1:14" ht="12.95" customHeight="1" x14ac:dyDescent="0.2">
      <c r="A230" t="s">
        <v>74</v>
      </c>
      <c r="H230" s="13"/>
      <c r="I230" s="13">
        <v>10000</v>
      </c>
    </row>
    <row r="231" spans="1:14" ht="12.95" customHeight="1" x14ac:dyDescent="0.2">
      <c r="A231" t="s">
        <v>75</v>
      </c>
      <c r="H231" s="13"/>
      <c r="I231" s="13"/>
    </row>
    <row r="232" spans="1:14" ht="12.95" customHeight="1" x14ac:dyDescent="0.2">
      <c r="A232" s="32" t="s">
        <v>196</v>
      </c>
      <c r="H232" s="13"/>
      <c r="I232" s="38">
        <v>10000</v>
      </c>
    </row>
    <row r="233" spans="1:14" ht="12.95" customHeight="1" x14ac:dyDescent="0.2">
      <c r="A233" s="32" t="s">
        <v>197</v>
      </c>
      <c r="H233" s="13"/>
      <c r="I233" s="38">
        <v>1000</v>
      </c>
    </row>
    <row r="234" spans="1:14" ht="12.95" customHeight="1" x14ac:dyDescent="0.2">
      <c r="A234" s="46" t="s">
        <v>270</v>
      </c>
      <c r="H234" s="13"/>
      <c r="I234" s="47">
        <v>323.88</v>
      </c>
      <c r="J234" s="48"/>
      <c r="K234" s="48"/>
      <c r="L234" s="48"/>
      <c r="M234" s="48"/>
      <c r="N234" s="48"/>
    </row>
    <row r="235" spans="1:14" ht="14.1" customHeight="1" x14ac:dyDescent="0.2">
      <c r="A235" s="46" t="s">
        <v>271</v>
      </c>
      <c r="H235" s="13"/>
      <c r="I235" s="13">
        <v>25</v>
      </c>
    </row>
    <row r="236" spans="1:14" ht="14.1" customHeight="1" x14ac:dyDescent="0.2">
      <c r="A236" s="46" t="s">
        <v>271</v>
      </c>
      <c r="H236" s="13"/>
      <c r="I236" s="13">
        <v>25</v>
      </c>
    </row>
    <row r="237" spans="1:14" ht="14.1" customHeight="1" x14ac:dyDescent="0.2">
      <c r="A237" s="33" t="s">
        <v>244</v>
      </c>
      <c r="H237" s="13"/>
      <c r="I237" s="36">
        <v>84.44</v>
      </c>
    </row>
    <row r="238" spans="1:14" ht="14.1" customHeight="1" x14ac:dyDescent="0.2">
      <c r="A238" s="46" t="s">
        <v>272</v>
      </c>
      <c r="H238" s="13"/>
      <c r="I238" s="13">
        <v>3</v>
      </c>
    </row>
    <row r="239" spans="1:14" ht="14.1" customHeight="1" x14ac:dyDescent="0.2">
      <c r="A239" s="27" t="s">
        <v>166</v>
      </c>
      <c r="H239" s="13"/>
      <c r="I239" s="13">
        <v>3274.51</v>
      </c>
    </row>
    <row r="240" spans="1:14" ht="14.1" customHeight="1" x14ac:dyDescent="0.2">
      <c r="A240" t="s">
        <v>76</v>
      </c>
      <c r="H240" s="13">
        <v>30.4</v>
      </c>
      <c r="I240" s="13"/>
    </row>
    <row r="241" spans="1:9" ht="14.1" customHeight="1" x14ac:dyDescent="0.2">
      <c r="A241" s="46" t="s">
        <v>273</v>
      </c>
      <c r="H241" s="13">
        <v>82</v>
      </c>
      <c r="I241" s="13"/>
    </row>
    <row r="242" spans="1:9" ht="14.1" customHeight="1" x14ac:dyDescent="0.2">
      <c r="A242" s="46" t="s">
        <v>274</v>
      </c>
      <c r="H242" s="13"/>
      <c r="I242" s="13">
        <v>25</v>
      </c>
    </row>
    <row r="243" spans="1:9" ht="14.1" customHeight="1" x14ac:dyDescent="0.2">
      <c r="A243" s="26" t="s">
        <v>159</v>
      </c>
      <c r="B243" s="19"/>
      <c r="C243" s="19"/>
      <c r="D243" s="19"/>
      <c r="E243" s="19"/>
      <c r="F243" s="19"/>
      <c r="G243" s="19"/>
      <c r="H243" s="20"/>
      <c r="I243" s="20">
        <v>2000</v>
      </c>
    </row>
    <row r="244" spans="1:9" ht="14.1" customHeight="1" x14ac:dyDescent="0.2">
      <c r="A244" s="33" t="s">
        <v>245</v>
      </c>
      <c r="H244" s="13"/>
      <c r="I244" s="36">
        <v>201.7</v>
      </c>
    </row>
    <row r="245" spans="1:9" ht="14.1" customHeight="1" x14ac:dyDescent="0.2">
      <c r="A245" s="33" t="s">
        <v>246</v>
      </c>
      <c r="H245" s="13"/>
      <c r="I245" s="36">
        <v>168.24</v>
      </c>
    </row>
    <row r="246" spans="1:9" ht="14.1" customHeight="1" x14ac:dyDescent="0.2">
      <c r="A246" s="46" t="s">
        <v>125</v>
      </c>
      <c r="B246" s="11"/>
      <c r="C246" s="11"/>
      <c r="D246" s="11"/>
      <c r="E246" s="11"/>
      <c r="F246" s="11"/>
      <c r="G246" s="11"/>
      <c r="H246" s="15"/>
      <c r="I246" s="15">
        <v>5000</v>
      </c>
    </row>
    <row r="247" spans="1:9" ht="14.1" customHeight="1" x14ac:dyDescent="0.2">
      <c r="A247" t="s">
        <v>77</v>
      </c>
      <c r="H247" s="13"/>
      <c r="I247" s="13">
        <v>1595</v>
      </c>
    </row>
    <row r="248" spans="1:9" ht="14.1" customHeight="1" x14ac:dyDescent="0.2">
      <c r="A248" t="s">
        <v>78</v>
      </c>
      <c r="H248" s="13"/>
      <c r="I248" s="13"/>
    </row>
    <row r="249" spans="1:9" ht="14.1" customHeight="1" x14ac:dyDescent="0.2">
      <c r="A249" t="s">
        <v>79</v>
      </c>
      <c r="H249" s="13"/>
      <c r="I249" s="13">
        <v>1511.29</v>
      </c>
    </row>
    <row r="250" spans="1:9" ht="14.1" customHeight="1" x14ac:dyDescent="0.2">
      <c r="A250" s="46" t="s">
        <v>275</v>
      </c>
      <c r="H250" s="13"/>
      <c r="I250" s="13">
        <v>135</v>
      </c>
    </row>
    <row r="251" spans="1:9" ht="14.1" customHeight="1" x14ac:dyDescent="0.2">
      <c r="A251" t="s">
        <v>80</v>
      </c>
      <c r="H251" s="13"/>
      <c r="I251" s="13">
        <v>150</v>
      </c>
    </row>
    <row r="252" spans="1:9" ht="14.1" customHeight="1" x14ac:dyDescent="0.2">
      <c r="A252" t="s">
        <v>81</v>
      </c>
      <c r="H252" s="13"/>
      <c r="I252" s="13">
        <v>300</v>
      </c>
    </row>
    <row r="253" spans="1:9" ht="14.1" customHeight="1" x14ac:dyDescent="0.2">
      <c r="A253" s="33" t="s">
        <v>247</v>
      </c>
      <c r="H253" s="13"/>
      <c r="I253" s="36">
        <v>160.68</v>
      </c>
    </row>
    <row r="254" spans="1:9" ht="14.1" customHeight="1" x14ac:dyDescent="0.2">
      <c r="A254" s="44" t="s">
        <v>82</v>
      </c>
      <c r="B254" s="44"/>
      <c r="C254" s="44"/>
      <c r="D254" s="44"/>
      <c r="E254" s="44"/>
      <c r="F254" s="44"/>
      <c r="G254" s="44"/>
      <c r="H254" s="42">
        <v>25112.57</v>
      </c>
      <c r="I254" s="42"/>
    </row>
    <row r="255" spans="1:9" ht="14.1" customHeight="1" x14ac:dyDescent="0.2">
      <c r="A255" s="46" t="s">
        <v>276</v>
      </c>
      <c r="H255" s="13"/>
      <c r="I255" s="13">
        <v>12</v>
      </c>
    </row>
    <row r="256" spans="1:9" ht="14.1" customHeight="1" x14ac:dyDescent="0.2">
      <c r="A256" t="s">
        <v>83</v>
      </c>
      <c r="H256" s="13"/>
      <c r="I256" s="13">
        <v>500</v>
      </c>
    </row>
    <row r="257" spans="1:9" ht="14.1" customHeight="1" x14ac:dyDescent="0.2">
      <c r="A257" s="33" t="s">
        <v>248</v>
      </c>
      <c r="H257" s="13"/>
      <c r="I257" s="36">
        <v>65.66</v>
      </c>
    </row>
    <row r="258" spans="1:9" ht="14.1" customHeight="1" x14ac:dyDescent="0.2">
      <c r="A258" t="s">
        <v>84</v>
      </c>
      <c r="H258" s="13"/>
      <c r="I258" s="13">
        <v>227.24</v>
      </c>
    </row>
    <row r="259" spans="1:9" ht="14.1" customHeight="1" x14ac:dyDescent="0.2">
      <c r="A259" s="46" t="s">
        <v>277</v>
      </c>
      <c r="H259" s="13"/>
      <c r="I259" s="13">
        <v>25000</v>
      </c>
    </row>
    <row r="260" spans="1:9" ht="14.1" customHeight="1" x14ac:dyDescent="0.2">
      <c r="A260" s="33" t="s">
        <v>249</v>
      </c>
      <c r="H260" s="13"/>
      <c r="I260" s="36">
        <v>63.71</v>
      </c>
    </row>
    <row r="261" spans="1:9" ht="14.1" customHeight="1" x14ac:dyDescent="0.2">
      <c r="A261" s="24" t="s">
        <v>154</v>
      </c>
      <c r="H261" s="13"/>
      <c r="I261" s="13">
        <v>1165.23</v>
      </c>
    </row>
    <row r="262" spans="1:9" ht="14.1" customHeight="1" x14ac:dyDescent="0.2">
      <c r="A262" t="s">
        <v>85</v>
      </c>
      <c r="H262" s="13">
        <v>600.71</v>
      </c>
      <c r="I262" s="13"/>
    </row>
    <row r="263" spans="1:9" ht="14.1" customHeight="1" x14ac:dyDescent="0.2">
      <c r="A263" t="s">
        <v>86</v>
      </c>
      <c r="H263" s="13"/>
      <c r="I263" s="13">
        <v>290.04000000000002</v>
      </c>
    </row>
    <row r="264" spans="1:9" ht="14.1" customHeight="1" x14ac:dyDescent="0.2">
      <c r="A264" s="21" t="s">
        <v>148</v>
      </c>
      <c r="H264" s="23">
        <v>179</v>
      </c>
      <c r="I264" s="13"/>
    </row>
    <row r="265" spans="1:9" ht="14.1" customHeight="1" x14ac:dyDescent="0.2">
      <c r="A265" t="s">
        <v>87</v>
      </c>
      <c r="H265" s="13"/>
      <c r="I265" s="13">
        <v>40</v>
      </c>
    </row>
    <row r="266" spans="1:9" ht="12" customHeight="1" x14ac:dyDescent="0.2">
      <c r="A266" s="3">
        <v>40798</v>
      </c>
      <c r="B266" s="1" t="s">
        <v>88</v>
      </c>
      <c r="C266" s="40" t="s">
        <v>252</v>
      </c>
      <c r="D266" s="1"/>
      <c r="E266" s="1" t="s">
        <v>89</v>
      </c>
      <c r="F266" s="1" t="s">
        <v>90</v>
      </c>
      <c r="G266" s="4">
        <v>274.01</v>
      </c>
      <c r="H266" s="13">
        <v>274.01</v>
      </c>
      <c r="I266" s="13"/>
    </row>
    <row r="267" spans="1:9" ht="12" customHeight="1" x14ac:dyDescent="0.2">
      <c r="A267" s="3">
        <v>40798</v>
      </c>
      <c r="B267" s="1" t="s">
        <v>88</v>
      </c>
      <c r="C267" s="1" t="s">
        <v>91</v>
      </c>
      <c r="D267" s="1"/>
      <c r="E267" s="35" t="s">
        <v>104</v>
      </c>
      <c r="F267" s="1" t="s">
        <v>90</v>
      </c>
      <c r="G267" s="5">
        <v>-252.42</v>
      </c>
      <c r="H267" s="13"/>
      <c r="I267" s="36">
        <v>252.42</v>
      </c>
    </row>
    <row r="268" spans="1:9" ht="12" customHeight="1" x14ac:dyDescent="0.2">
      <c r="A268" s="6">
        <v>41030</v>
      </c>
      <c r="B268" s="1" t="s">
        <v>88</v>
      </c>
      <c r="C268" s="1" t="s">
        <v>92</v>
      </c>
      <c r="D268" s="1" t="s">
        <v>93</v>
      </c>
      <c r="E268" s="1" t="s">
        <v>94</v>
      </c>
      <c r="F268" s="1" t="s">
        <v>90</v>
      </c>
      <c r="G268" s="5">
        <v>-290.04000000000002</v>
      </c>
      <c r="H268" s="13"/>
      <c r="I268" s="13">
        <v>290.04000000000002</v>
      </c>
    </row>
    <row r="269" spans="1:9" ht="12" customHeight="1" x14ac:dyDescent="0.2">
      <c r="A269" s="6">
        <v>41153</v>
      </c>
      <c r="B269" s="1" t="s">
        <v>88</v>
      </c>
      <c r="C269" s="1" t="s">
        <v>95</v>
      </c>
      <c r="D269" s="1"/>
      <c r="E269" s="35" t="s">
        <v>104</v>
      </c>
      <c r="F269" s="1" t="s">
        <v>90</v>
      </c>
      <c r="G269" s="5">
        <v>-115.49</v>
      </c>
      <c r="H269" s="13"/>
      <c r="I269" s="36">
        <v>115.49</v>
      </c>
    </row>
    <row r="270" spans="1:9" ht="12" customHeight="1" x14ac:dyDescent="0.2">
      <c r="A270" s="6">
        <v>40941</v>
      </c>
      <c r="B270" s="1" t="s">
        <v>88</v>
      </c>
      <c r="C270" s="1" t="s">
        <v>92</v>
      </c>
      <c r="D270" s="1" t="s">
        <v>93</v>
      </c>
      <c r="E270" s="1" t="s">
        <v>94</v>
      </c>
      <c r="F270" s="1" t="s">
        <v>90</v>
      </c>
      <c r="G270" s="5">
        <v>-290.04000000000002</v>
      </c>
      <c r="H270" s="13"/>
      <c r="I270" s="13">
        <v>290.04000000000002</v>
      </c>
    </row>
    <row r="271" spans="1:9" ht="12" customHeight="1" x14ac:dyDescent="0.2">
      <c r="A271" s="7">
        <v>40952</v>
      </c>
      <c r="B271" s="1" t="s">
        <v>88</v>
      </c>
      <c r="C271" s="1" t="s">
        <v>91</v>
      </c>
      <c r="D271" s="1"/>
      <c r="E271" s="35" t="s">
        <v>104</v>
      </c>
      <c r="F271" s="1" t="s">
        <v>90</v>
      </c>
      <c r="G271" s="5">
        <v>-47.13</v>
      </c>
      <c r="H271" s="13"/>
      <c r="I271" s="36">
        <v>47.13</v>
      </c>
    </row>
    <row r="272" spans="1:9" ht="12" customHeight="1" x14ac:dyDescent="0.2">
      <c r="A272" s="6">
        <v>40942</v>
      </c>
      <c r="B272" s="1" t="s">
        <v>88</v>
      </c>
      <c r="C272" s="1" t="s">
        <v>92</v>
      </c>
      <c r="D272" s="1"/>
      <c r="E272" s="1" t="s">
        <v>94</v>
      </c>
      <c r="F272" s="1" t="s">
        <v>90</v>
      </c>
      <c r="G272" s="5">
        <v>-292.79000000000002</v>
      </c>
      <c r="H272" s="13"/>
      <c r="I272" s="13">
        <v>292.79000000000002</v>
      </c>
    </row>
    <row r="273" spans="1:9" ht="12" customHeight="1" x14ac:dyDescent="0.2">
      <c r="A273" s="6">
        <v>41093</v>
      </c>
      <c r="B273" s="1" t="s">
        <v>96</v>
      </c>
      <c r="C273" s="1" t="s">
        <v>97</v>
      </c>
      <c r="D273" s="1" t="s">
        <v>98</v>
      </c>
      <c r="E273" s="1" t="s">
        <v>99</v>
      </c>
      <c r="F273" s="1" t="s">
        <v>90</v>
      </c>
      <c r="G273" s="4">
        <v>20.49</v>
      </c>
      <c r="H273" s="13">
        <v>20.49</v>
      </c>
      <c r="I273" s="13"/>
    </row>
    <row r="274" spans="1:9" ht="12" customHeight="1" x14ac:dyDescent="0.2">
      <c r="A274" s="6">
        <v>41155</v>
      </c>
      <c r="B274" s="1" t="s">
        <v>96</v>
      </c>
      <c r="C274" s="41" t="s">
        <v>252</v>
      </c>
      <c r="D274" s="1"/>
      <c r="E274" s="1" t="s">
        <v>89</v>
      </c>
      <c r="F274" s="1" t="s">
        <v>90</v>
      </c>
      <c r="G274" s="4">
        <v>274.01</v>
      </c>
      <c r="H274" s="13">
        <v>274.01</v>
      </c>
      <c r="I274" s="13"/>
    </row>
    <row r="275" spans="1:9" ht="12" customHeight="1" x14ac:dyDescent="0.2">
      <c r="A275" s="6"/>
      <c r="B275" s="1"/>
      <c r="C275" s="2"/>
      <c r="D275" s="1"/>
      <c r="E275" s="1"/>
      <c r="F275" s="1"/>
      <c r="G275" s="4"/>
      <c r="H275" s="13"/>
      <c r="I275" s="13"/>
    </row>
    <row r="276" spans="1:9" ht="12" customHeight="1" x14ac:dyDescent="0.2">
      <c r="A276" s="6"/>
      <c r="B276" s="1"/>
      <c r="C276" s="2"/>
      <c r="D276" s="1"/>
      <c r="E276" s="1"/>
      <c r="F276" s="1"/>
      <c r="G276" s="4"/>
      <c r="H276" s="13"/>
      <c r="I276" s="13"/>
    </row>
    <row r="277" spans="1:9" ht="12" customHeight="1" x14ac:dyDescent="0.2">
      <c r="A277" s="1" t="s">
        <v>100</v>
      </c>
      <c r="B277" s="8">
        <v>293516.61</v>
      </c>
      <c r="C277" s="8">
        <v>293516.61</v>
      </c>
      <c r="D277" s="8">
        <v>293516.61</v>
      </c>
      <c r="E277" s="8">
        <v>293516.61</v>
      </c>
      <c r="F277" s="8">
        <v>293516.61</v>
      </c>
      <c r="G277" s="8">
        <v>293516.61</v>
      </c>
      <c r="H277" s="13"/>
      <c r="I277" s="13"/>
    </row>
    <row r="278" spans="1:9" ht="12" customHeight="1" x14ac:dyDescent="0.2">
      <c r="A278" s="1"/>
      <c r="B278" s="1"/>
      <c r="C278" s="1"/>
      <c r="D278" s="1"/>
      <c r="E278" s="1"/>
      <c r="F278" s="1"/>
      <c r="G278" s="1"/>
      <c r="H278" s="13"/>
      <c r="I278" s="13"/>
    </row>
    <row r="279" spans="1:9" ht="12" customHeight="1" x14ac:dyDescent="0.2">
      <c r="A279" s="1" t="s">
        <v>101</v>
      </c>
      <c r="B279" s="9">
        <v>-292044.86</v>
      </c>
      <c r="C279" s="9">
        <v>-292044.86</v>
      </c>
      <c r="D279" s="9">
        <v>-292044.86</v>
      </c>
      <c r="E279" s="9">
        <v>-292044.86</v>
      </c>
      <c r="F279" s="9">
        <v>-292044.86</v>
      </c>
      <c r="G279" s="9">
        <v>-292044.86</v>
      </c>
      <c r="H279" s="13"/>
      <c r="I279" s="13"/>
    </row>
    <row r="280" spans="1:9" x14ac:dyDescent="0.2">
      <c r="H280" s="13"/>
      <c r="I280" s="13"/>
    </row>
    <row r="281" spans="1:9" x14ac:dyDescent="0.2">
      <c r="H281" s="13">
        <f>SUM(H5:H280)</f>
        <v>293809.40000000008</v>
      </c>
      <c r="I281" s="13">
        <f>SUM(I5:I280)</f>
        <v>292337.64999999991</v>
      </c>
    </row>
    <row r="282" spans="1:9" x14ac:dyDescent="0.2">
      <c r="H282" s="13"/>
      <c r="I282" s="13"/>
    </row>
    <row r="283" spans="1:9" x14ac:dyDescent="0.2">
      <c r="H283" s="13"/>
      <c r="I283" s="13"/>
    </row>
    <row r="284" spans="1:9" x14ac:dyDescent="0.2">
      <c r="H284" s="13">
        <f>H281-I281</f>
        <v>1471.7500000001746</v>
      </c>
      <c r="I284" s="13"/>
    </row>
    <row r="285" spans="1:9" x14ac:dyDescent="0.2">
      <c r="H285" s="13"/>
      <c r="I285" s="13"/>
    </row>
    <row r="286" spans="1:9" x14ac:dyDescent="0.2">
      <c r="E286" s="13">
        <f>E277-H281</f>
        <v>-292.79000000009546</v>
      </c>
      <c r="F286" s="13">
        <f>E279+I281</f>
        <v>292.78999999992084</v>
      </c>
      <c r="H286" s="13"/>
      <c r="I286" s="13"/>
    </row>
    <row r="287" spans="1:9" x14ac:dyDescent="0.2">
      <c r="H287" s="13"/>
      <c r="I287" s="13"/>
    </row>
    <row r="288" spans="1:9" x14ac:dyDescent="0.2">
      <c r="E288">
        <f>293516.61-293809.4</f>
        <v>-292.79000000003725</v>
      </c>
      <c r="F288">
        <f>292044.86-292337.65</f>
        <v>-292.79000000003725</v>
      </c>
      <c r="H288" s="13"/>
      <c r="I288" s="13"/>
    </row>
    <row r="289" spans="8:9" x14ac:dyDescent="0.2">
      <c r="H289" s="13"/>
      <c r="I289" s="13"/>
    </row>
    <row r="290" spans="8:9" x14ac:dyDescent="0.2">
      <c r="H290" s="13"/>
      <c r="I290" s="13"/>
    </row>
    <row r="291" spans="8:9" x14ac:dyDescent="0.2">
      <c r="H291" s="13"/>
      <c r="I291" s="13"/>
    </row>
    <row r="292" spans="8:9" x14ac:dyDescent="0.2">
      <c r="H292" s="13"/>
      <c r="I292" s="13"/>
    </row>
    <row r="293" spans="8:9" x14ac:dyDescent="0.2">
      <c r="H293" s="13"/>
      <c r="I293" s="13"/>
    </row>
    <row r="294" spans="8:9" x14ac:dyDescent="0.2">
      <c r="H294" s="13"/>
      <c r="I294" s="13"/>
    </row>
    <row r="295" spans="8:9" x14ac:dyDescent="0.2">
      <c r="H295" s="13"/>
      <c r="I295" s="13"/>
    </row>
    <row r="296" spans="8:9" x14ac:dyDescent="0.2">
      <c r="H296" s="13"/>
      <c r="I296" s="13"/>
    </row>
    <row r="297" spans="8:9" x14ac:dyDescent="0.2">
      <c r="H297" s="13"/>
      <c r="I297" s="13"/>
    </row>
    <row r="298" spans="8:9" x14ac:dyDescent="0.2">
      <c r="H298" s="13"/>
      <c r="I298" s="13"/>
    </row>
    <row r="299" spans="8:9" x14ac:dyDescent="0.2">
      <c r="H299" s="13"/>
      <c r="I299" s="13"/>
    </row>
    <row r="300" spans="8:9" x14ac:dyDescent="0.2">
      <c r="H300" s="13"/>
      <c r="I300" s="13"/>
    </row>
    <row r="301" spans="8:9" x14ac:dyDescent="0.2">
      <c r="H301" s="13"/>
      <c r="I301" s="13"/>
    </row>
    <row r="302" spans="8:9" x14ac:dyDescent="0.2">
      <c r="H302" s="13"/>
      <c r="I302" s="13"/>
    </row>
    <row r="303" spans="8:9" x14ac:dyDescent="0.2">
      <c r="H303" s="13"/>
      <c r="I303" s="13"/>
    </row>
    <row r="304" spans="8:9" x14ac:dyDescent="0.2">
      <c r="H304" s="13"/>
      <c r="I304" s="13"/>
    </row>
    <row r="305" spans="8:9" x14ac:dyDescent="0.2">
      <c r="H305" s="13"/>
      <c r="I305" s="13"/>
    </row>
    <row r="306" spans="8:9" x14ac:dyDescent="0.2">
      <c r="H306" s="13"/>
      <c r="I306" s="13"/>
    </row>
    <row r="307" spans="8:9" x14ac:dyDescent="0.2">
      <c r="H307" s="13"/>
      <c r="I307" s="13"/>
    </row>
    <row r="308" spans="8:9" x14ac:dyDescent="0.2">
      <c r="H308" s="13"/>
      <c r="I308" s="13"/>
    </row>
    <row r="309" spans="8:9" x14ac:dyDescent="0.2">
      <c r="H309" s="13"/>
      <c r="I309" s="13"/>
    </row>
    <row r="310" spans="8:9" x14ac:dyDescent="0.2">
      <c r="H310" s="13"/>
      <c r="I310" s="13"/>
    </row>
    <row r="311" spans="8:9" x14ac:dyDescent="0.2">
      <c r="H311" s="13"/>
      <c r="I311" s="13"/>
    </row>
    <row r="312" spans="8:9" x14ac:dyDescent="0.2">
      <c r="H312" s="13"/>
      <c r="I312" s="13"/>
    </row>
    <row r="313" spans="8:9" x14ac:dyDescent="0.2">
      <c r="H313" s="13"/>
      <c r="I313" s="13"/>
    </row>
    <row r="314" spans="8:9" x14ac:dyDescent="0.2">
      <c r="H314" s="13"/>
      <c r="I314" s="13"/>
    </row>
    <row r="315" spans="8:9" x14ac:dyDescent="0.2">
      <c r="H315" s="13"/>
      <c r="I315" s="13"/>
    </row>
    <row r="316" spans="8:9" x14ac:dyDescent="0.2">
      <c r="H316" s="13"/>
      <c r="I316" s="13"/>
    </row>
    <row r="317" spans="8:9" x14ac:dyDescent="0.2">
      <c r="H317" s="13"/>
      <c r="I317" s="13"/>
    </row>
    <row r="318" spans="8:9" x14ac:dyDescent="0.2">
      <c r="H318" s="13"/>
      <c r="I318" s="13"/>
    </row>
    <row r="319" spans="8:9" x14ac:dyDescent="0.2">
      <c r="H319" s="13"/>
      <c r="I319" s="13"/>
    </row>
    <row r="320" spans="8:9" x14ac:dyDescent="0.2">
      <c r="H320" s="13"/>
      <c r="I320" s="13"/>
    </row>
    <row r="321" spans="8:9" x14ac:dyDescent="0.2">
      <c r="H321" s="13"/>
      <c r="I321" s="13"/>
    </row>
    <row r="322" spans="8:9" x14ac:dyDescent="0.2">
      <c r="H322" s="13"/>
      <c r="I322" s="13"/>
    </row>
    <row r="323" spans="8:9" x14ac:dyDescent="0.2">
      <c r="H323" s="13"/>
      <c r="I323" s="13"/>
    </row>
    <row r="324" spans="8:9" x14ac:dyDescent="0.2">
      <c r="H324" s="13"/>
      <c r="I324" s="13"/>
    </row>
    <row r="325" spans="8:9" x14ac:dyDescent="0.2">
      <c r="H325" s="13"/>
      <c r="I325" s="13"/>
    </row>
    <row r="326" spans="8:9" x14ac:dyDescent="0.2">
      <c r="H326" s="13"/>
      <c r="I326" s="13"/>
    </row>
    <row r="327" spans="8:9" x14ac:dyDescent="0.2">
      <c r="H327" s="13"/>
      <c r="I327" s="13"/>
    </row>
    <row r="328" spans="8:9" x14ac:dyDescent="0.2">
      <c r="H328" s="13"/>
      <c r="I328" s="13"/>
    </row>
    <row r="329" spans="8:9" x14ac:dyDescent="0.2">
      <c r="H329" s="13"/>
      <c r="I329" s="13"/>
    </row>
    <row r="330" spans="8:9" x14ac:dyDescent="0.2">
      <c r="H330" s="13"/>
      <c r="I330" s="13"/>
    </row>
    <row r="331" spans="8:9" x14ac:dyDescent="0.2">
      <c r="H331" s="13"/>
      <c r="I331" s="13"/>
    </row>
    <row r="332" spans="8:9" x14ac:dyDescent="0.2">
      <c r="H332" s="13"/>
      <c r="I332" s="13"/>
    </row>
    <row r="333" spans="8:9" x14ac:dyDescent="0.2">
      <c r="H333" s="13"/>
      <c r="I333" s="13"/>
    </row>
    <row r="334" spans="8:9" x14ac:dyDescent="0.2">
      <c r="H334" s="13"/>
      <c r="I334" s="13"/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Table 1</vt:lpstr>
      <vt:lpstr>'Table 1'!Print_Area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Candy</cp:lastModifiedBy>
  <cp:lastPrinted>2012-11-18T18:49:49Z</cp:lastPrinted>
  <dcterms:created xsi:type="dcterms:W3CDTF">2012-11-18T10:04:36Z</dcterms:created>
  <dcterms:modified xsi:type="dcterms:W3CDTF">2014-11-01T14:49:33Z</dcterms:modified>
</cp:coreProperties>
</file>